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大会データ\小学生大会\R3\"/>
    </mc:Choice>
  </mc:AlternateContent>
  <bookViews>
    <workbookView xWindow="-105" yWindow="-105" windowWidth="19425" windowHeight="10425"/>
  </bookViews>
  <sheets>
    <sheet name="男　子" sheetId="4" r:id="rId1"/>
    <sheet name="女　子" sheetId="2" r:id="rId2"/>
    <sheet name="総括表" sheetId="3" r:id="rId3"/>
  </sheets>
  <definedNames>
    <definedName name="_xlnm.Print_Area" localSheetId="1">'女　子'!$B$1:$K$38</definedName>
    <definedName name="_xlnm.Print_Area" localSheetId="2">総括表!$B$1:$G$25</definedName>
    <definedName name="_xlnm.Print_Area" localSheetId="0">'男　子'!$B$1:$K$38</definedName>
    <definedName name="一年Ｓ">'男　子'!$AK$5:$AK$15</definedName>
    <definedName name="五年Ｓ">'男　子'!$AG$5:$AG$15</definedName>
    <definedName name="五年以下Ｄ">'男　子'!$AC$5:$AC$15</definedName>
    <definedName name="五年以下Ｓ">'男　子'!$AG$5:$AG$15</definedName>
    <definedName name="三年Ｓ">'男　子'!$AI$5:$AI$15</definedName>
    <definedName name="三年以下Ｄ">'男　子'!$AE$5:$AE$15</definedName>
    <definedName name="四年Ｓ">'男　子'!$AH$5:$AH$15</definedName>
    <definedName name="四年以下Ｄ">'男　子'!$AD$5:$AD$15</definedName>
    <definedName name="四年以下S">'男　子'!$AH$5:$AH$9</definedName>
    <definedName name="種目3">'男　子'!$Z$6:$Z$9</definedName>
    <definedName name="種目4">'男　子'!$AA$6:$AA$11</definedName>
    <definedName name="二年Ｓ">'男　子'!$AJ$5:$AJ$15</definedName>
    <definedName name="六年Ｓ">'男　子'!$AF$5:$AF$15</definedName>
    <definedName name="六年以下Ｄ">'男　子'!$AB$5:$AB$15</definedName>
    <definedName name="六年以下S">'男　子'!$AF$5:$AF$15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9" i="3"/>
  <c r="F18" i="3"/>
  <c r="F17" i="3"/>
  <c r="F16" i="3"/>
  <c r="F15" i="3"/>
  <c r="D20" i="3"/>
  <c r="D19" i="3"/>
  <c r="D18" i="3"/>
  <c r="D17" i="3"/>
  <c r="D16" i="3"/>
  <c r="D15" i="3"/>
  <c r="D21" i="3" l="1"/>
  <c r="D22" i="3" s="1"/>
  <c r="D12" i="3" s="1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52" i="4"/>
  <c r="G53" i="4"/>
  <c r="G54" i="4"/>
  <c r="G51" i="4"/>
  <c r="G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50" i="4"/>
  <c r="G81" i="2" l="1"/>
  <c r="K81" i="2"/>
  <c r="M19" i="2" s="1"/>
  <c r="J81" i="2"/>
  <c r="I81" i="2"/>
  <c r="H81" i="2"/>
  <c r="I81" i="4"/>
  <c r="G81" i="4"/>
  <c r="K81" i="4"/>
  <c r="M19" i="4" s="1"/>
  <c r="D6" i="2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I83" i="2" l="1"/>
  <c r="M7" i="2" s="1"/>
  <c r="I83" i="4"/>
  <c r="M7" i="4" s="1"/>
  <c r="M15" i="2"/>
  <c r="H81" i="4"/>
  <c r="M10" i="4" s="1"/>
  <c r="M10" i="2"/>
  <c r="J81" i="4"/>
  <c r="M15" i="4" s="1"/>
  <c r="D11" i="3" l="1"/>
  <c r="D5" i="3"/>
</calcChain>
</file>

<file path=xl/comments1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J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 60１～
五年以下Ｄは 501～
四年以下Ｄは 401～
の順に入力してください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 60１～
五年以下Ｓは 501～
四年以下Ｓは 401～
の順に入力してください</t>
        </r>
      </text>
    </comment>
    <comment ref="J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</commentList>
</comments>
</file>

<file path=xl/sharedStrings.xml><?xml version="1.0" encoding="utf-8"?>
<sst xmlns="http://schemas.openxmlformats.org/spreadsheetml/2006/main" count="212" uniqueCount="102">
  <si>
    <t>所属名</t>
    <rPh sb="0" eb="3">
      <t>ショゾクメイ</t>
    </rPh>
    <phoneticPr fontId="4"/>
  </si>
  <si>
    <t>代表者住所</t>
    <rPh sb="0" eb="3">
      <t>ダイヒョウシャ</t>
    </rPh>
    <rPh sb="3" eb="5">
      <t>ジュウショ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</si>
  <si>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</si>
  <si>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</si>
  <si>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</si>
  <si>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</si>
  <si>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</si>
  <si>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</si>
  <si>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</si>
  <si>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携帯番号</t>
    <phoneticPr fontId="4"/>
  </si>
  <si>
    <t>振込日</t>
    <rPh sb="2" eb="3">
      <t>ヒ</t>
    </rPh>
    <phoneticPr fontId="4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</si>
  <si>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</si>
  <si>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</si>
  <si>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</si>
  <si>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</si>
  <si>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</si>
  <si>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</si>
  <si>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</si>
  <si>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</si>
  <si>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</si>
  <si>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</si>
  <si>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</si>
  <si>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</si>
  <si>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</si>
  <si>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</si>
  <si>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</si>
  <si>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</si>
  <si>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</si>
  <si>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</si>
  <si>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三年Ｓ</t>
    <rPh sb="0" eb="1">
      <t>サン</t>
    </rPh>
    <rPh sb="1" eb="2">
      <t>ネン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</si>
  <si>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</si>
  <si>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</si>
  <si>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</si>
  <si>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</si>
  <si>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</si>
  <si>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</si>
  <si>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</si>
  <si>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</si>
  <si>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</si>
  <si>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</si>
  <si>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</si>
  <si>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</si>
  <si>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</si>
  <si>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</si>
  <si>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</si>
  <si>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</si>
  <si>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</si>
  <si>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</si>
  <si>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</si>
  <si>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</si>
  <si>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</si>
  <si>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</si>
  <si>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</si>
  <si>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</si>
  <si>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セルのコピー，ペーストをしないこと。</t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</si>
  <si>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</si>
  <si>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</si>
  <si>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</si>
  <si>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</si>
  <si>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</si>
  <si>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</si>
  <si>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</si>
  <si>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</si>
  <si>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</si>
  <si>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</si>
  <si>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　　４年生以下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</si>
  <si>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</si>
  <si>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</si>
  <si>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</si>
  <si>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振込者名
（銀行記入所属名）</t>
    <rPh sb="6" eb="8">
      <t>ギンコウ</t>
    </rPh>
    <rPh sb="8" eb="10">
      <t>キニュウ</t>
    </rPh>
    <rPh sb="10" eb="12">
      <t>ショゾク</t>
    </rPh>
    <rPh sb="12" eb="13">
      <t>メイ</t>
    </rPh>
    <phoneticPr fontId="4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</si>
  <si>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</si>
  <si>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</si>
  <si>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</si>
  <si>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</si>
  <si>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※　申込に関する記入方法、問い合わせ先は　０９０－１３４２－３０９５　濱田です。
　　不明な点は個人ラインで問い合わせください。</t>
    <rPh sb="2" eb="4">
      <t>モウシコミ</t>
    </rPh>
    <rPh sb="5" eb="6">
      <t>カン</t>
    </rPh>
    <rPh sb="8" eb="10">
      <t>キニュウ</t>
    </rPh>
    <rPh sb="10" eb="12">
      <t>ホウホウ</t>
    </rPh>
    <rPh sb="13" eb="14">
      <t>ト</t>
    </rPh>
    <rPh sb="15" eb="16">
      <t>ア</t>
    </rPh>
    <rPh sb="18" eb="19">
      <t>サキ</t>
    </rPh>
    <rPh sb="35" eb="37">
      <t>ハマダ</t>
    </rPh>
    <rPh sb="43" eb="45">
      <t>フメイ</t>
    </rPh>
    <rPh sb="46" eb="47">
      <t>テン</t>
    </rPh>
    <rPh sb="48" eb="50">
      <t>コジン</t>
    </rPh>
    <rPh sb="54" eb="55">
      <t>ト</t>
    </rPh>
    <rPh sb="56" eb="57">
      <t>ア</t>
    </rPh>
    <phoneticPr fontId="4"/>
  </si>
  <si>
    <t>11/20の形式で記入してください</t>
    <rPh sb="6" eb="8">
      <t>ケイシキ</t>
    </rPh>
    <rPh sb="9" eb="11">
      <t>キニュウ</t>
    </rPh>
    <phoneticPr fontId="3"/>
  </si>
  <si>
    <t>の部分を入力してください。</t>
    <rPh sb="1" eb="3">
      <t>ブブン</t>
    </rPh>
    <rPh sb="4" eb="6">
      <t>ニュウリョク</t>
    </rPh>
    <phoneticPr fontId="3"/>
  </si>
  <si>
    <t>新規登録料</t>
    <rPh sb="0" eb="2">
      <t>シンキ</t>
    </rPh>
    <rPh sb="2" eb="4">
      <t>トウロク</t>
    </rPh>
    <rPh sb="4" eb="5">
      <t>リョウ</t>
    </rPh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</si>
  <si>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</si>
  <si>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振　込　額</t>
    <rPh sb="0" eb="1">
      <t>シン</t>
    </rPh>
    <rPh sb="2" eb="3">
      <t>コ</t>
    </rPh>
    <rPh sb="4" eb="5">
      <t>ガク</t>
    </rPh>
    <phoneticPr fontId="4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</si>
  <si>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</si>
  <si>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新規の県バドミントン協会登録者がいたら記入してください。</t>
    <rPh sb="0" eb="2">
      <t>シンキ</t>
    </rPh>
    <rPh sb="3" eb="4">
      <t>ケン</t>
    </rPh>
    <rPh sb="10" eb="12">
      <t>キョウカイ</t>
    </rPh>
    <rPh sb="12" eb="14">
      <t>トウロク</t>
    </rPh>
    <rPh sb="14" eb="15">
      <t>シャ</t>
    </rPh>
    <rPh sb="19" eb="21">
      <t>キニュウ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</si>
  <si>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</si>
  <si>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</si>
  <si>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鹿児島県小学生バドミントン大会　参加申込書</t>
    <rPh sb="16" eb="18">
      <t>サンカ</t>
    </rPh>
    <rPh sb="18" eb="20">
      <t>モウシコミ</t>
    </rPh>
    <rPh sb="20" eb="21">
      <t>ショ</t>
    </rPh>
    <phoneticPr fontId="4"/>
  </si>
  <si>
    <t>ダブルスとシングルス両方の参加はできません。</t>
    <rPh sb="10" eb="12">
      <t>リョウホウ</t>
    </rPh>
    <rPh sb="13" eb="15">
      <t>サンカ</t>
    </rPh>
    <phoneticPr fontId="4"/>
  </si>
  <si>
    <t>各種目ともダブルスは４組、シングルスは４人まで参加可能</t>
    <rPh sb="0" eb="3">
      <t>カクシュモク</t>
    </rPh>
    <rPh sb="11" eb="12">
      <t>クミ</t>
    </rPh>
    <rPh sb="20" eb="21">
      <t>ニン</t>
    </rPh>
    <rPh sb="23" eb="25">
      <t>サンカ</t>
    </rPh>
    <rPh sb="25" eb="27">
      <t>カノウ</t>
    </rPh>
    <phoneticPr fontId="4"/>
  </si>
  <si>
    <t>五年以下Ｓ</t>
    <rPh sb="0" eb="1">
      <t>イ</t>
    </rPh>
    <rPh sb="1" eb="2">
      <t>ネン</t>
    </rPh>
    <rPh sb="2" eb="4">
      <t>イカ</t>
    </rPh>
    <phoneticPr fontId="4"/>
  </si>
  <si>
    <t>　　５年生以下</t>
    <rPh sb="5" eb="7">
      <t>イカ</t>
    </rPh>
    <phoneticPr fontId="3"/>
  </si>
  <si>
    <t>　　４年生以下</t>
    <rPh sb="5" eb="7">
      <t>イカ</t>
    </rPh>
    <phoneticPr fontId="3"/>
  </si>
  <si>
    <t>鹿児島県小学生バドミントン大会　参加申込書</t>
    <phoneticPr fontId="4"/>
  </si>
  <si>
    <t>単入力漏れ</t>
    <rPh sb="0" eb="1">
      <t>タン</t>
    </rPh>
    <rPh sb="1" eb="3">
      <t>ニュウリョク</t>
    </rPh>
    <rPh sb="3" eb="4">
      <t>モ</t>
    </rPh>
    <phoneticPr fontId="4"/>
  </si>
  <si>
    <t>複入力漏れ</t>
    <rPh sb="0" eb="1">
      <t>フク</t>
    </rPh>
    <rPh sb="1" eb="3">
      <t>ニュウリョク</t>
    </rPh>
    <rPh sb="3" eb="4">
      <t>モ</t>
    </rPh>
    <phoneticPr fontId="4"/>
  </si>
  <si>
    <t>単複重複</t>
    <rPh sb="0" eb="1">
      <t>タン</t>
    </rPh>
    <rPh sb="1" eb="2">
      <t>フク</t>
    </rPh>
    <rPh sb="2" eb="4">
      <t>ジュウフク</t>
    </rPh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</si>
  <si>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</si>
  <si>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六年以下Ｄ</t>
    <rPh sb="0" eb="1">
      <t>６</t>
    </rPh>
    <rPh sb="1" eb="2">
      <t>ネン</t>
    </rPh>
    <rPh sb="2" eb="4">
      <t>イカ</t>
    </rPh>
    <phoneticPr fontId="4"/>
  </si>
  <si>
    <t>五年以下Ｄ</t>
    <rPh sb="0" eb="1">
      <t>５</t>
    </rPh>
    <rPh sb="1" eb="2">
      <t>ネン</t>
    </rPh>
    <rPh sb="2" eb="4">
      <t>イカ</t>
    </rPh>
    <phoneticPr fontId="4"/>
  </si>
  <si>
    <t>四年以下Ｄ</t>
    <rPh sb="0" eb="1">
      <t>４</t>
    </rPh>
    <rPh sb="1" eb="2">
      <t>ネン</t>
    </rPh>
    <rPh sb="2" eb="4">
      <t>イカ</t>
    </rPh>
    <phoneticPr fontId="4"/>
  </si>
  <si>
    <t>六年以下Ｓ</t>
    <rPh sb="0" eb="1">
      <t>６</t>
    </rPh>
    <rPh sb="1" eb="2">
      <t>ネン</t>
    </rPh>
    <rPh sb="2" eb="4">
      <t>イカ</t>
    </rPh>
    <phoneticPr fontId="4"/>
  </si>
  <si>
    <t>四年以下Ｓ</t>
    <rPh sb="0" eb="1">
      <t>４</t>
    </rPh>
    <rPh sb="1" eb="2">
      <t>ネン</t>
    </rPh>
    <rPh sb="2" eb="4">
      <t>イカ</t>
    </rPh>
    <phoneticPr fontId="4"/>
  </si>
  <si>
    <t>五年以下Ｓ</t>
    <rPh sb="0" eb="1">
      <t>５</t>
    </rPh>
    <rPh sb="1" eb="2">
      <t>ネン</t>
    </rPh>
    <rPh sb="2" eb="4">
      <t>イカ</t>
    </rPh>
    <phoneticPr fontId="4"/>
  </si>
  <si>
    <t>※　上記の参加申込書のデータを
　　　sumiyoshi68@road.ocn.ne.jp　及び　makimoto2003@yahoo.co.jp　
　　　　に送信してください。
　　　（これをダウンロードして使用すること）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</si>
</sst>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;\-#,##0"/>
    <numFmt numFmtId="177" formatCode="#,##0&quot;人&quot;"/>
    <numFmt numFmtId="178" formatCode="m/d;@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0"/>
      <color theme="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6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Fill="1" applyBorder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vertical="center" readingOrder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0" fontId="1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4" borderId="0" xfId="0" applyFont="1" applyFill="1">
      <alignment vertical="center"/>
    </xf>
    <xf numFmtId="0" fontId="8" fillId="4" borderId="0" xfId="0" applyFont="1" applyFill="1" applyBorder="1" applyAlignment="1">
      <alignment horizontal="left" vertical="center" readingOrder="1"/>
    </xf>
    <xf numFmtId="0" fontId="13" fillId="0" borderId="4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</xf>
    <xf numFmtId="0" fontId="0" fillId="0" borderId="0" xfId="0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8" fontId="30" fillId="2" borderId="6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 shrinkToFit="1"/>
    </xf>
    <xf numFmtId="0" fontId="12" fillId="4" borderId="0" xfId="0" applyFont="1" applyFill="1" applyProtection="1">
      <alignment vertical="center"/>
      <protection hidden="1"/>
    </xf>
    <xf numFmtId="0" fontId="20" fillId="4" borderId="0" xfId="0" applyFont="1" applyFill="1" applyAlignment="1">
      <alignment horizontal="left" vertical="center" readingOrder="1"/>
    </xf>
    <xf numFmtId="0" fontId="35" fillId="3" borderId="11" xfId="0" applyFont="1" applyFill="1" applyBorder="1" applyAlignment="1" applyProtection="1">
      <alignment vertical="center" shrinkToFit="1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35" fillId="3" borderId="1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6" fillId="0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 shrinkToFit="1"/>
    </xf>
    <xf numFmtId="0" fontId="0" fillId="4" borderId="0" xfId="0" applyFill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8" fillId="4" borderId="0" xfId="0" applyFont="1" applyFill="1" applyAlignment="1" applyProtection="1">
      <alignment vertical="center" wrapText="1"/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16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38" fontId="16" fillId="0" borderId="0" xfId="0" applyNumberFormat="1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4" fillId="3" borderId="16" xfId="0" applyFont="1" applyFill="1" applyBorder="1" applyAlignment="1" applyProtection="1">
      <alignment horizontal="left" vertical="center"/>
      <protection hidden="1"/>
    </xf>
    <xf numFmtId="0" fontId="27" fillId="3" borderId="18" xfId="0" applyFont="1" applyFill="1" applyBorder="1" applyAlignment="1" applyProtection="1">
      <alignment horizontal="center" vertical="center"/>
      <protection hidden="1"/>
    </xf>
    <xf numFmtId="0" fontId="24" fillId="3" borderId="19" xfId="0" applyFont="1" applyFill="1" applyBorder="1" applyAlignment="1" applyProtection="1">
      <alignment horizontal="left" vertical="center"/>
      <protection hidden="1"/>
    </xf>
    <xf numFmtId="0" fontId="38" fillId="4" borderId="0" xfId="0" applyFont="1" applyFill="1" applyBorder="1" applyAlignment="1" applyProtection="1">
      <alignment vertical="center" shrinkToFit="1"/>
    </xf>
    <xf numFmtId="0" fontId="16" fillId="4" borderId="0" xfId="0" applyFont="1" applyFill="1">
      <alignment vertical="center"/>
    </xf>
    <xf numFmtId="0" fontId="16" fillId="4" borderId="0" xfId="0" applyFont="1" applyFill="1" applyProtection="1">
      <alignment vertical="center"/>
      <protection hidden="1"/>
    </xf>
    <xf numFmtId="0" fontId="38" fillId="4" borderId="0" xfId="0" applyFont="1" applyFill="1" applyBorder="1" applyAlignment="1" applyProtection="1">
      <alignment horizontal="center" vertical="center" shrinkToFit="1"/>
    </xf>
    <xf numFmtId="38" fontId="16" fillId="4" borderId="0" xfId="0" applyNumberFormat="1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37" fillId="4" borderId="0" xfId="0" applyFont="1" applyFill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shrinkToFit="1"/>
    </xf>
    <xf numFmtId="0" fontId="22" fillId="7" borderId="1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textRotation="255"/>
    </xf>
    <xf numFmtId="0" fontId="13" fillId="0" borderId="9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2" fillId="9" borderId="1" xfId="0" applyFont="1" applyFill="1" applyBorder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29" fillId="3" borderId="1" xfId="0" applyFont="1" applyFill="1" applyBorder="1" applyAlignment="1" applyProtection="1">
      <alignment horizontal="center" vertical="center" shrinkToFit="1"/>
      <protection hidden="1"/>
    </xf>
    <xf numFmtId="0" fontId="29" fillId="3" borderId="2" xfId="0" applyFont="1" applyFill="1" applyBorder="1" applyAlignment="1" applyProtection="1">
      <alignment horizontal="center" vertical="center" shrinkToFit="1"/>
      <protection hidden="1"/>
    </xf>
    <xf numFmtId="0" fontId="29" fillId="3" borderId="3" xfId="0" applyFont="1" applyFill="1" applyBorder="1" applyAlignment="1" applyProtection="1">
      <alignment horizontal="center" vertical="center" shrinkToFit="1"/>
      <protection hidden="1"/>
    </xf>
    <xf numFmtId="0" fontId="34" fillId="0" borderId="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 applyProtection="1">
      <alignment horizontal="center" vertical="center"/>
      <protection hidden="1"/>
    </xf>
    <xf numFmtId="176" fontId="27" fillId="3" borderId="2" xfId="0" applyNumberFormat="1" applyFont="1" applyFill="1" applyBorder="1" applyAlignment="1" applyProtection="1">
      <alignment horizontal="center" vertical="center"/>
      <protection hidden="1"/>
    </xf>
    <xf numFmtId="176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>
      <alignment horizontal="center" vertical="center" textRotation="255"/>
    </xf>
    <xf numFmtId="0" fontId="26" fillId="0" borderId="10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177" fontId="27" fillId="3" borderId="1" xfId="0" applyNumberFormat="1" applyFont="1" applyFill="1" applyBorder="1" applyAlignment="1" applyProtection="1">
      <alignment horizontal="center" vertical="center"/>
      <protection hidden="1"/>
    </xf>
    <xf numFmtId="177" fontId="27" fillId="3" borderId="2" xfId="0" applyNumberFormat="1" applyFont="1" applyFill="1" applyBorder="1" applyAlignment="1" applyProtection="1">
      <alignment horizontal="center" vertical="center"/>
      <protection hidden="1"/>
    </xf>
    <xf numFmtId="177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7" borderId="6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31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31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176" fontId="29" fillId="3" borderId="1" xfId="1" applyNumberFormat="1" applyFont="1" applyFill="1" applyBorder="1" applyAlignment="1" applyProtection="1">
      <alignment horizontal="center" vertical="center"/>
      <protection hidden="1"/>
    </xf>
    <xf numFmtId="176" fontId="29" fillId="3" borderId="2" xfId="1" applyNumberFormat="1" applyFont="1" applyFill="1" applyBorder="1" applyAlignment="1" applyProtection="1">
      <alignment horizontal="center" vertical="center"/>
      <protection hidden="1"/>
    </xf>
    <xf numFmtId="176" fontId="29" fillId="3" borderId="3" xfId="1" applyNumberFormat="1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/>
      <protection locked="0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176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 shrinkToFit="1"/>
    </xf>
    <xf numFmtId="0" fontId="33" fillId="0" borderId="2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FF99"/>
      <color rgb="FFFFFF66"/>
      <color rgb="FFFFCCFF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8</xdr:row>
      <xdr:rowOff>114300</xdr:rowOff>
    </xdr:from>
    <xdr:to>
      <xdr:col>8</xdr:col>
      <xdr:colOff>361950</xdr:colOff>
      <xdr:row>8</xdr:row>
      <xdr:rowOff>323850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724650" y="268605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9</xdr:row>
      <xdr:rowOff>104775</xdr:rowOff>
    </xdr:from>
    <xdr:to>
      <xdr:col>8</xdr:col>
      <xdr:colOff>371475</xdr:colOff>
      <xdr:row>9</xdr:row>
      <xdr:rowOff>314325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696075" y="3057525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S100"/>
  <sheetViews>
    <sheetView showGridLines="0" tabSelected="1" workbookViewId="0">
      <selection activeCell="D6" sqref="D6:K6"/>
    </sheetView>
  </sheetViews>
  <sheetFormatPr defaultRowHeight="23.25" customHeight="1" x14ac:dyDescent="0.15"/>
  <cols>
    <col min="1" max="1" width="3.25" style="1" customWidth="1"/>
    <col min="2" max="2" width="4" style="1" customWidth="1"/>
    <col min="3" max="4" width="9.375" style="1" customWidth="1"/>
    <col min="5" max="5" width="13.75" style="1" customWidth="1"/>
    <col min="6" max="6" width="5.625" style="1" customWidth="1"/>
    <col min="7" max="7" width="9.125" style="1" customWidth="1"/>
    <col min="8" max="8" width="7.5" style="1" customWidth="1"/>
    <col min="9" max="9" width="9.125" style="1" customWidth="1"/>
    <col min="10" max="10" width="7.5" style="1" customWidth="1"/>
    <col min="11" max="11" width="10.625" style="1" customWidth="1"/>
    <col min="12" max="12" width="0.875" customWidth="1"/>
    <col min="13" max="13" width="14" style="71" customWidth="1"/>
    <col min="20" max="20" width="9" style="1"/>
    <col min="21" max="21" width="9" style="67"/>
    <col min="22" max="25" width="9" style="66"/>
    <col min="26" max="27" width="11.5" style="66" customWidth="1"/>
    <col min="28" max="30" width="10.875" style="66" customWidth="1"/>
    <col min="31" max="31" width="5.125" style="66" customWidth="1"/>
    <col min="32" max="34" width="10.875" style="66" customWidth="1"/>
    <col min="35" max="39" width="9" style="66"/>
    <col min="40" max="44" width="9" style="15"/>
    <col min="45" max="45" width="8.75" style="15"/>
  </cols>
  <sheetData>
    <row r="1" spans="2:37" ht="22.5" customHeight="1" x14ac:dyDescent="0.15">
      <c r="B1" s="90" t="s">
        <v>84</v>
      </c>
      <c r="C1" s="90"/>
      <c r="D1" s="90"/>
      <c r="E1" s="90"/>
      <c r="F1" s="90"/>
      <c r="G1" s="90"/>
      <c r="H1" s="90"/>
      <c r="I1" s="90"/>
      <c r="J1" s="90"/>
      <c r="K1" s="90"/>
      <c r="L1" s="1"/>
      <c r="M1" s="66"/>
      <c r="N1" s="15"/>
      <c r="O1" s="15"/>
      <c r="P1" s="15"/>
      <c r="Q1" s="15"/>
      <c r="R1" s="15"/>
      <c r="S1" s="15"/>
    </row>
    <row r="2" spans="2:37" ht="15" customHeight="1" x14ac:dyDescent="0.15">
      <c r="K2" s="37"/>
      <c r="L2" s="1"/>
      <c r="M2" s="67"/>
      <c r="N2" s="15"/>
      <c r="O2" s="1"/>
      <c r="P2" s="15"/>
      <c r="Q2" s="15"/>
      <c r="R2" s="15"/>
      <c r="S2" s="15"/>
    </row>
    <row r="3" spans="2:37" ht="22.5" customHeight="1" x14ac:dyDescent="0.15">
      <c r="F3" s="91" t="s">
        <v>82</v>
      </c>
      <c r="G3" s="92"/>
      <c r="H3"/>
      <c r="I3"/>
      <c r="L3" s="15"/>
      <c r="M3" s="67"/>
      <c r="N3" s="15"/>
      <c r="O3" s="15"/>
      <c r="P3" s="15"/>
      <c r="Q3" s="15"/>
      <c r="R3" s="15"/>
      <c r="S3" s="15"/>
    </row>
    <row r="4" spans="2:37" ht="11.25" customHeight="1" x14ac:dyDescent="0.15">
      <c r="B4" s="95"/>
      <c r="C4" s="95"/>
      <c r="D4" s="95"/>
      <c r="E4" s="95"/>
      <c r="F4" s="95"/>
      <c r="G4" s="95"/>
      <c r="H4" s="95"/>
      <c r="I4" s="95"/>
      <c r="J4" s="95"/>
      <c r="K4" s="95"/>
      <c r="L4" s="1"/>
      <c r="M4" s="67"/>
      <c r="N4" s="15"/>
      <c r="O4" s="1"/>
      <c r="P4" s="15"/>
      <c r="Q4" s="15"/>
      <c r="R4" s="15"/>
      <c r="S4" s="15"/>
      <c r="Z4" s="53" t="s">
        <v>33</v>
      </c>
      <c r="AA4" s="53" t="s">
        <v>34</v>
      </c>
      <c r="AB4" s="53" t="s">
        <v>95</v>
      </c>
      <c r="AC4" s="53" t="s">
        <v>96</v>
      </c>
      <c r="AD4" s="53" t="s">
        <v>97</v>
      </c>
      <c r="AE4" s="53"/>
      <c r="AF4" s="53" t="s">
        <v>98</v>
      </c>
      <c r="AG4" s="53" t="s">
        <v>100</v>
      </c>
      <c r="AH4" s="53" t="s">
        <v>99</v>
      </c>
      <c r="AI4" s="53"/>
      <c r="AJ4" s="53"/>
      <c r="AK4" s="53"/>
    </row>
    <row r="5" spans="2:37" ht="11.25" customHeight="1" x14ac:dyDescent="0.15">
      <c r="J5"/>
      <c r="K5"/>
      <c r="L5" s="1"/>
      <c r="M5" s="67"/>
      <c r="N5" s="1"/>
      <c r="O5" s="1"/>
      <c r="P5" s="1"/>
      <c r="Q5" s="15"/>
      <c r="R5" s="15"/>
      <c r="S5" s="15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74"/>
    </row>
    <row r="6" spans="2:37" ht="22.5" customHeight="1" x14ac:dyDescent="0.15">
      <c r="B6" s="93" t="s">
        <v>0</v>
      </c>
      <c r="C6" s="94"/>
      <c r="D6" s="106"/>
      <c r="E6" s="107"/>
      <c r="F6" s="107"/>
      <c r="G6" s="107"/>
      <c r="H6" s="107"/>
      <c r="I6" s="107"/>
      <c r="J6" s="107"/>
      <c r="K6" s="108"/>
      <c r="L6" s="1"/>
      <c r="M6" s="67"/>
      <c r="N6" s="15"/>
      <c r="O6" s="1"/>
      <c r="P6" s="15"/>
      <c r="Q6" s="15"/>
      <c r="R6" s="15"/>
      <c r="S6" s="15"/>
      <c r="Z6" s="53" t="s">
        <v>95</v>
      </c>
      <c r="AA6" s="53" t="s">
        <v>98</v>
      </c>
      <c r="AB6" s="53">
        <v>601</v>
      </c>
      <c r="AC6" s="53">
        <v>501</v>
      </c>
      <c r="AD6" s="53">
        <v>401</v>
      </c>
      <c r="AE6" s="53"/>
      <c r="AF6" s="53">
        <v>601</v>
      </c>
      <c r="AG6" s="53">
        <v>501</v>
      </c>
      <c r="AH6" s="53">
        <v>401</v>
      </c>
      <c r="AI6" s="53"/>
      <c r="AJ6" s="53"/>
      <c r="AK6" s="53"/>
    </row>
    <row r="7" spans="2:37" ht="22.5" customHeight="1" x14ac:dyDescent="0.15">
      <c r="B7" s="96" t="s">
        <v>2</v>
      </c>
      <c r="C7" s="98" t="s">
        <v>3</v>
      </c>
      <c r="D7" s="99"/>
      <c r="E7" s="100" t="s">
        <v>51</v>
      </c>
      <c r="F7" s="102" t="s">
        <v>6</v>
      </c>
      <c r="G7" s="104" t="s">
        <v>55</v>
      </c>
      <c r="H7" s="105"/>
      <c r="I7" s="104" t="s">
        <v>57</v>
      </c>
      <c r="J7" s="105"/>
      <c r="K7" s="109" t="s">
        <v>8</v>
      </c>
      <c r="L7" s="1"/>
      <c r="M7" s="89" t="str">
        <f>IF($I$83&gt;0,"入力漏れがあります","")</f>
        <v/>
      </c>
      <c r="N7" s="15"/>
      <c r="O7" s="1"/>
      <c r="P7" s="15"/>
      <c r="Q7" s="15"/>
      <c r="R7" s="15"/>
      <c r="S7" s="15"/>
      <c r="Z7" s="53" t="s">
        <v>96</v>
      </c>
      <c r="AA7" s="53" t="s">
        <v>100</v>
      </c>
      <c r="AB7" s="53">
        <v>602</v>
      </c>
      <c r="AC7" s="53">
        <v>502</v>
      </c>
      <c r="AD7" s="53">
        <v>402</v>
      </c>
      <c r="AE7" s="53"/>
      <c r="AF7" s="53">
        <v>602</v>
      </c>
      <c r="AG7" s="53">
        <v>502</v>
      </c>
      <c r="AH7" s="53">
        <v>402</v>
      </c>
      <c r="AI7" s="53"/>
      <c r="AJ7" s="53"/>
      <c r="AK7" s="53"/>
    </row>
    <row r="8" spans="2:37" ht="22.5" customHeight="1" x14ac:dyDescent="0.15">
      <c r="B8" s="97"/>
      <c r="C8" s="33" t="s">
        <v>4</v>
      </c>
      <c r="D8" s="33" t="s">
        <v>5</v>
      </c>
      <c r="E8" s="101"/>
      <c r="F8" s="103"/>
      <c r="G8" s="21" t="s">
        <v>7</v>
      </c>
      <c r="H8" s="22" t="s">
        <v>56</v>
      </c>
      <c r="I8" s="21" t="s">
        <v>7</v>
      </c>
      <c r="J8" s="22" t="s">
        <v>56</v>
      </c>
      <c r="K8" s="110"/>
      <c r="L8" s="1"/>
      <c r="M8" s="89"/>
      <c r="N8" s="30" t="s">
        <v>59</v>
      </c>
      <c r="O8" s="1"/>
      <c r="P8" s="15"/>
      <c r="Q8" s="15"/>
      <c r="R8" s="15"/>
      <c r="S8" s="15"/>
      <c r="Z8" s="53" t="s">
        <v>97</v>
      </c>
      <c r="AA8" s="53" t="s">
        <v>99</v>
      </c>
      <c r="AB8" s="53">
        <v>603</v>
      </c>
      <c r="AC8" s="53">
        <v>503</v>
      </c>
      <c r="AD8" s="53">
        <v>403</v>
      </c>
      <c r="AE8" s="53"/>
      <c r="AF8" s="53">
        <v>603</v>
      </c>
      <c r="AG8" s="53">
        <v>503</v>
      </c>
      <c r="AH8" s="53">
        <v>403</v>
      </c>
      <c r="AI8" s="53"/>
      <c r="AJ8" s="53"/>
      <c r="AK8" s="53"/>
    </row>
    <row r="9" spans="2:37" ht="21" customHeight="1" x14ac:dyDescent="0.15">
      <c r="B9" s="9">
        <v>1</v>
      </c>
      <c r="C9" s="25"/>
      <c r="D9" s="25"/>
      <c r="E9" s="35"/>
      <c r="F9" s="29"/>
      <c r="G9" s="57"/>
      <c r="H9" s="18"/>
      <c r="I9" s="57"/>
      <c r="J9" s="18"/>
      <c r="K9" s="6"/>
      <c r="L9" s="1"/>
      <c r="M9" s="68"/>
      <c r="N9" s="15"/>
      <c r="O9" s="1"/>
      <c r="P9" s="1"/>
      <c r="Q9" s="1"/>
      <c r="R9" s="1"/>
      <c r="S9" s="1"/>
      <c r="Z9" s="53"/>
      <c r="AA9" s="53"/>
      <c r="AB9" s="53">
        <v>604</v>
      </c>
      <c r="AC9" s="53">
        <v>504</v>
      </c>
      <c r="AD9" s="53">
        <v>404</v>
      </c>
      <c r="AE9" s="53"/>
      <c r="AF9" s="53">
        <v>604</v>
      </c>
      <c r="AG9" s="53">
        <v>504</v>
      </c>
      <c r="AH9" s="53">
        <v>404</v>
      </c>
      <c r="AI9" s="53"/>
      <c r="AJ9" s="53"/>
      <c r="AK9" s="53"/>
    </row>
    <row r="10" spans="2:37" ht="21" customHeight="1" x14ac:dyDescent="0.15">
      <c r="B10" s="8">
        <v>2</v>
      </c>
      <c r="C10" s="25"/>
      <c r="D10" s="25"/>
      <c r="E10" s="35"/>
      <c r="F10" s="29"/>
      <c r="G10" s="57"/>
      <c r="H10" s="18"/>
      <c r="I10" s="57"/>
      <c r="J10" s="18"/>
      <c r="K10" s="6"/>
      <c r="L10" s="1"/>
      <c r="M10" s="88" t="str">
        <f>IF($H$81=0,"","ダブルスの入力に不備"&amp;CHAR(10)&amp;"ペアは同じ番号を入力")</f>
        <v/>
      </c>
      <c r="N10" s="59" t="s">
        <v>60</v>
      </c>
      <c r="O10" s="17" t="s">
        <v>61</v>
      </c>
      <c r="P10" s="15"/>
      <c r="Q10" s="15"/>
      <c r="R10" s="15"/>
      <c r="S10" s="15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2:37" ht="21" customHeight="1" x14ac:dyDescent="0.15">
      <c r="B11" s="8">
        <v>3</v>
      </c>
      <c r="C11" s="25"/>
      <c r="D11" s="25"/>
      <c r="E11" s="35"/>
      <c r="F11" s="29"/>
      <c r="G11" s="57"/>
      <c r="H11" s="18"/>
      <c r="I11" s="57"/>
      <c r="J11" s="18"/>
      <c r="K11" s="6"/>
      <c r="L11" s="1"/>
      <c r="M11" s="88"/>
      <c r="N11" s="60" t="s">
        <v>60</v>
      </c>
      <c r="O11" s="24"/>
      <c r="P11" s="31" t="s">
        <v>53</v>
      </c>
      <c r="Q11" s="26"/>
      <c r="R11" s="15"/>
      <c r="S11" s="15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2:37" ht="21" customHeight="1" x14ac:dyDescent="0.15">
      <c r="B12" s="7">
        <v>4</v>
      </c>
      <c r="C12" s="25"/>
      <c r="D12" s="25"/>
      <c r="E12" s="35"/>
      <c r="F12" s="29"/>
      <c r="G12" s="57"/>
      <c r="H12" s="18"/>
      <c r="I12" s="57"/>
      <c r="J12" s="18"/>
      <c r="K12" s="6"/>
      <c r="L12" s="1"/>
      <c r="M12" s="88"/>
      <c r="N12" s="60"/>
      <c r="O12" s="54" t="s">
        <v>54</v>
      </c>
      <c r="P12" s="26"/>
      <c r="Q12" s="26"/>
      <c r="R12" s="26"/>
      <c r="S12" s="15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2:37" ht="21" customHeight="1" x14ac:dyDescent="0.15">
      <c r="B13" s="8">
        <v>5</v>
      </c>
      <c r="C13" s="25"/>
      <c r="D13" s="25"/>
      <c r="E13" s="35"/>
      <c r="F13" s="29"/>
      <c r="G13" s="57"/>
      <c r="H13" s="18"/>
      <c r="I13" s="57"/>
      <c r="J13" s="18"/>
      <c r="K13" s="6"/>
      <c r="L13" s="1"/>
      <c r="M13" s="88"/>
      <c r="N13" s="60" t="s">
        <v>60</v>
      </c>
      <c r="O13" s="16" t="s">
        <v>24</v>
      </c>
      <c r="P13" s="15"/>
      <c r="Q13" s="15"/>
      <c r="R13" s="15"/>
      <c r="S13" s="15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2:37" ht="21" customHeight="1" x14ac:dyDescent="0.15">
      <c r="B14" s="8">
        <v>6</v>
      </c>
      <c r="C14" s="25"/>
      <c r="D14" s="25"/>
      <c r="E14" s="35"/>
      <c r="F14" s="29"/>
      <c r="G14" s="57"/>
      <c r="H14" s="18"/>
      <c r="I14" s="57"/>
      <c r="J14" s="18"/>
      <c r="K14" s="6"/>
      <c r="L14" s="1"/>
      <c r="M14" s="68"/>
      <c r="N14" s="60" t="s">
        <v>60</v>
      </c>
      <c r="O14" s="16" t="s">
        <v>32</v>
      </c>
      <c r="P14" s="15"/>
      <c r="Q14" s="15"/>
      <c r="R14" s="15"/>
      <c r="S14" s="15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2:37" ht="21" customHeight="1" x14ac:dyDescent="0.15">
      <c r="B15" s="7">
        <v>7</v>
      </c>
      <c r="C15" s="25"/>
      <c r="D15" s="25"/>
      <c r="E15" s="35"/>
      <c r="F15" s="29"/>
      <c r="G15" s="57"/>
      <c r="H15" s="18"/>
      <c r="I15" s="57"/>
      <c r="J15" s="18"/>
      <c r="K15" s="6"/>
      <c r="L15" s="1"/>
      <c r="M15" s="88" t="str">
        <f>IF($J$81=0,"","シングルスの入力不備"&amp;CHAR(10)&amp;"番号の重複")</f>
        <v/>
      </c>
      <c r="N15" s="59" t="s">
        <v>60</v>
      </c>
      <c r="O15" s="63" t="s">
        <v>94</v>
      </c>
      <c r="P15" s="15"/>
      <c r="Q15" s="15"/>
      <c r="R15" s="15"/>
      <c r="S15" s="15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2:37" ht="21" customHeight="1" x14ac:dyDescent="0.15">
      <c r="B16" s="7">
        <v>8</v>
      </c>
      <c r="C16" s="25"/>
      <c r="D16" s="25"/>
      <c r="E16" s="35"/>
      <c r="F16" s="29"/>
      <c r="G16" s="57"/>
      <c r="H16" s="18"/>
      <c r="I16" s="57"/>
      <c r="J16" s="18"/>
      <c r="K16" s="6"/>
      <c r="L16" s="1"/>
      <c r="M16" s="88"/>
      <c r="N16" s="60" t="s">
        <v>60</v>
      </c>
      <c r="O16" s="16" t="s">
        <v>58</v>
      </c>
      <c r="P16" s="26"/>
      <c r="Q16" s="26"/>
      <c r="R16" s="15"/>
      <c r="S16" s="15"/>
    </row>
    <row r="17" spans="2:19" ht="21" customHeight="1" x14ac:dyDescent="0.15">
      <c r="B17" s="8">
        <v>9</v>
      </c>
      <c r="C17" s="25"/>
      <c r="D17" s="25"/>
      <c r="E17" s="35"/>
      <c r="F17" s="29"/>
      <c r="G17" s="57"/>
      <c r="H17" s="18"/>
      <c r="I17" s="57"/>
      <c r="J17" s="18"/>
      <c r="K17" s="6"/>
      <c r="L17" s="1"/>
      <c r="M17" s="88"/>
      <c r="N17" s="60" t="s">
        <v>60</v>
      </c>
      <c r="O17" s="32" t="s">
        <v>85</v>
      </c>
      <c r="P17" s="26"/>
      <c r="Q17" s="26"/>
      <c r="R17" s="15"/>
      <c r="S17" s="15"/>
    </row>
    <row r="18" spans="2:19" ht="21" customHeight="1" x14ac:dyDescent="0.15">
      <c r="B18" s="8">
        <v>10</v>
      </c>
      <c r="C18" s="25"/>
      <c r="D18" s="25"/>
      <c r="E18" s="35"/>
      <c r="F18" s="29"/>
      <c r="G18" s="57"/>
      <c r="H18" s="18"/>
      <c r="I18" s="57"/>
      <c r="J18" s="18"/>
      <c r="K18" s="6"/>
      <c r="L18" s="1"/>
      <c r="M18" s="68"/>
      <c r="N18" s="60" t="s">
        <v>60</v>
      </c>
      <c r="O18" s="16" t="s">
        <v>86</v>
      </c>
      <c r="P18" s="1"/>
      <c r="Q18" s="1"/>
      <c r="R18" s="1"/>
      <c r="S18" s="1"/>
    </row>
    <row r="19" spans="2:19" ht="21" customHeight="1" x14ac:dyDescent="0.15">
      <c r="B19" s="7">
        <v>11</v>
      </c>
      <c r="C19" s="25"/>
      <c r="D19" s="25"/>
      <c r="E19" s="35"/>
      <c r="F19" s="29"/>
      <c r="G19" s="57"/>
      <c r="H19" s="18"/>
      <c r="I19" s="57"/>
      <c r="J19" s="18"/>
      <c r="K19" s="6"/>
      <c r="L19" s="1"/>
      <c r="M19" s="89" t="str">
        <f>IF($K$81&gt;=1,"単複が"&amp;CHAR(10)&amp;"重複入力","")</f>
        <v/>
      </c>
      <c r="N19" s="26"/>
      <c r="O19" s="23"/>
      <c r="P19" s="1"/>
      <c r="Q19" s="1"/>
      <c r="R19" s="1"/>
      <c r="S19" s="1"/>
    </row>
    <row r="20" spans="2:19" ht="21" customHeight="1" x14ac:dyDescent="0.15">
      <c r="B20" s="8">
        <v>12</v>
      </c>
      <c r="C20" s="25"/>
      <c r="D20" s="25"/>
      <c r="E20" s="35"/>
      <c r="F20" s="29"/>
      <c r="G20" s="57"/>
      <c r="H20" s="18"/>
      <c r="I20" s="57"/>
      <c r="J20" s="18"/>
      <c r="K20" s="6"/>
      <c r="L20" s="1"/>
      <c r="M20" s="89"/>
      <c r="N20" s="26"/>
      <c r="O20" s="1"/>
      <c r="P20" s="26"/>
      <c r="Q20" s="26"/>
      <c r="R20" s="26"/>
      <c r="S20" s="15"/>
    </row>
    <row r="21" spans="2:19" ht="21" customHeight="1" x14ac:dyDescent="0.15">
      <c r="B21" s="8">
        <v>13</v>
      </c>
      <c r="C21" s="25"/>
      <c r="D21" s="25"/>
      <c r="E21" s="35"/>
      <c r="F21" s="29"/>
      <c r="G21" s="57"/>
      <c r="H21" s="18"/>
      <c r="I21" s="57"/>
      <c r="J21" s="18"/>
      <c r="K21" s="6"/>
      <c r="L21" s="1"/>
      <c r="M21" s="69"/>
      <c r="N21" s="27"/>
      <c r="O21" s="1"/>
      <c r="P21" s="27"/>
      <c r="Q21" s="27"/>
      <c r="R21" s="15"/>
      <c r="S21" s="15"/>
    </row>
    <row r="22" spans="2:19" ht="21" customHeight="1" x14ac:dyDescent="0.15">
      <c r="B22" s="7">
        <v>14</v>
      </c>
      <c r="C22" s="25"/>
      <c r="D22" s="25"/>
      <c r="E22" s="35"/>
      <c r="F22" s="29"/>
      <c r="G22" s="57"/>
      <c r="H22" s="18"/>
      <c r="I22" s="57"/>
      <c r="J22" s="18"/>
      <c r="K22" s="6"/>
      <c r="L22" s="1"/>
      <c r="M22" s="68"/>
      <c r="N22" s="27"/>
      <c r="O22" s="16"/>
      <c r="P22" s="27"/>
      <c r="Q22" s="27"/>
      <c r="R22" s="15"/>
      <c r="S22" s="15"/>
    </row>
    <row r="23" spans="2:19" ht="21" customHeight="1" x14ac:dyDescent="0.15">
      <c r="B23" s="7">
        <v>15</v>
      </c>
      <c r="C23" s="25"/>
      <c r="D23" s="25"/>
      <c r="E23" s="35"/>
      <c r="F23" s="29"/>
      <c r="G23" s="57"/>
      <c r="H23" s="18"/>
      <c r="I23" s="57"/>
      <c r="J23" s="18"/>
      <c r="K23" s="6"/>
      <c r="L23" s="1"/>
      <c r="M23" s="68"/>
      <c r="N23" s="15"/>
      <c r="O23" s="1"/>
      <c r="P23" s="15"/>
      <c r="Q23" s="15"/>
      <c r="R23" s="15"/>
      <c r="S23" s="15"/>
    </row>
    <row r="24" spans="2:19" ht="21" customHeight="1" x14ac:dyDescent="0.15">
      <c r="B24" s="8">
        <v>16</v>
      </c>
      <c r="C24" s="25"/>
      <c r="D24" s="25"/>
      <c r="E24" s="35"/>
      <c r="F24" s="29"/>
      <c r="G24" s="57"/>
      <c r="H24" s="18"/>
      <c r="I24" s="57"/>
      <c r="J24" s="18"/>
      <c r="K24" s="6"/>
      <c r="L24" s="1"/>
      <c r="M24" s="68"/>
      <c r="N24" s="15"/>
      <c r="O24" s="15"/>
      <c r="P24" s="15"/>
      <c r="Q24" s="15"/>
      <c r="R24" s="15"/>
      <c r="S24" s="15"/>
    </row>
    <row r="25" spans="2:19" ht="21" customHeight="1" x14ac:dyDescent="0.15">
      <c r="B25" s="8">
        <v>17</v>
      </c>
      <c r="C25" s="25"/>
      <c r="D25" s="25"/>
      <c r="E25" s="35"/>
      <c r="F25" s="29"/>
      <c r="G25" s="57"/>
      <c r="H25" s="18"/>
      <c r="I25" s="57"/>
      <c r="J25" s="18"/>
      <c r="K25" s="6"/>
      <c r="L25" s="1"/>
      <c r="M25" s="66"/>
      <c r="N25" s="15"/>
      <c r="O25" s="1"/>
      <c r="P25" s="15"/>
      <c r="Q25" s="15"/>
      <c r="R25" s="15"/>
      <c r="S25" s="15"/>
    </row>
    <row r="26" spans="2:19" ht="21" customHeight="1" x14ac:dyDescent="0.15">
      <c r="B26" s="7">
        <v>18</v>
      </c>
      <c r="C26" s="25"/>
      <c r="D26" s="25"/>
      <c r="E26" s="35"/>
      <c r="F26" s="29"/>
      <c r="G26" s="57"/>
      <c r="H26" s="18"/>
      <c r="I26" s="57"/>
      <c r="J26" s="18"/>
      <c r="K26" s="6"/>
      <c r="L26" s="1"/>
      <c r="M26" s="66"/>
      <c r="N26" s="15"/>
      <c r="O26" s="16"/>
      <c r="P26" s="15"/>
      <c r="Q26" s="15"/>
      <c r="R26" s="15"/>
      <c r="S26" s="15"/>
    </row>
    <row r="27" spans="2:19" ht="21" customHeight="1" x14ac:dyDescent="0.15">
      <c r="B27" s="8">
        <v>19</v>
      </c>
      <c r="C27" s="25"/>
      <c r="D27" s="25"/>
      <c r="E27" s="35"/>
      <c r="F27" s="29"/>
      <c r="G27" s="57"/>
      <c r="H27" s="18"/>
      <c r="I27" s="57"/>
      <c r="J27" s="18"/>
      <c r="K27" s="6"/>
      <c r="L27" s="1"/>
      <c r="M27" s="66"/>
      <c r="N27" s="15"/>
      <c r="O27" s="16"/>
      <c r="P27" s="15"/>
      <c r="Q27" s="15"/>
      <c r="R27" s="15"/>
      <c r="S27" s="15"/>
    </row>
    <row r="28" spans="2:19" ht="21" customHeight="1" x14ac:dyDescent="0.15">
      <c r="B28" s="8">
        <v>20</v>
      </c>
      <c r="C28" s="25"/>
      <c r="D28" s="25"/>
      <c r="E28" s="35"/>
      <c r="F28" s="29"/>
      <c r="G28" s="57"/>
      <c r="H28" s="18"/>
      <c r="I28" s="57"/>
      <c r="J28" s="18"/>
      <c r="K28" s="6"/>
      <c r="L28" s="1"/>
      <c r="M28" s="66"/>
      <c r="N28" s="15"/>
      <c r="O28" s="15"/>
      <c r="P28" s="15"/>
      <c r="Q28" s="15"/>
      <c r="R28" s="15"/>
      <c r="S28" s="15"/>
    </row>
    <row r="29" spans="2:19" ht="21" customHeight="1" x14ac:dyDescent="0.15">
      <c r="B29" s="8">
        <v>21</v>
      </c>
      <c r="C29" s="25"/>
      <c r="D29" s="25"/>
      <c r="E29" s="35"/>
      <c r="F29" s="29"/>
      <c r="G29" s="57"/>
      <c r="H29" s="18"/>
      <c r="I29" s="57"/>
      <c r="J29" s="18"/>
      <c r="K29" s="6"/>
      <c r="L29" s="1"/>
      <c r="M29" s="66"/>
      <c r="N29" s="15"/>
      <c r="O29" s="15"/>
      <c r="P29" s="15"/>
      <c r="Q29" s="15"/>
      <c r="R29" s="15"/>
      <c r="S29" s="15"/>
    </row>
    <row r="30" spans="2:19" ht="21" customHeight="1" x14ac:dyDescent="0.15">
      <c r="B30" s="8">
        <v>22</v>
      </c>
      <c r="C30" s="25"/>
      <c r="D30" s="25"/>
      <c r="E30" s="35"/>
      <c r="F30" s="29"/>
      <c r="G30" s="57"/>
      <c r="H30" s="18"/>
      <c r="I30" s="57"/>
      <c r="J30" s="18"/>
      <c r="K30" s="6"/>
      <c r="L30" s="1"/>
      <c r="M30" s="66"/>
      <c r="N30" s="15"/>
      <c r="O30" s="15"/>
      <c r="P30" s="15"/>
      <c r="Q30" s="15"/>
      <c r="R30" s="15"/>
      <c r="S30" s="15"/>
    </row>
    <row r="31" spans="2:19" ht="21" customHeight="1" x14ac:dyDescent="0.15">
      <c r="B31" s="8">
        <v>23</v>
      </c>
      <c r="C31" s="25"/>
      <c r="D31" s="25"/>
      <c r="E31" s="35"/>
      <c r="F31" s="29"/>
      <c r="G31" s="57"/>
      <c r="H31" s="18"/>
      <c r="I31" s="57"/>
      <c r="J31" s="18"/>
      <c r="K31" s="6"/>
      <c r="L31" s="1"/>
      <c r="M31" s="66"/>
      <c r="N31" s="15"/>
      <c r="O31" s="15"/>
      <c r="P31" s="15"/>
      <c r="Q31" s="15"/>
      <c r="R31" s="15"/>
      <c r="S31" s="15"/>
    </row>
    <row r="32" spans="2:19" ht="21" customHeight="1" x14ac:dyDescent="0.15">
      <c r="B32" s="8">
        <v>24</v>
      </c>
      <c r="C32" s="25"/>
      <c r="D32" s="25"/>
      <c r="E32" s="35"/>
      <c r="F32" s="29"/>
      <c r="G32" s="57"/>
      <c r="H32" s="18"/>
      <c r="I32" s="57"/>
      <c r="J32" s="18"/>
      <c r="K32" s="6"/>
      <c r="L32" s="1"/>
      <c r="M32" s="66"/>
      <c r="N32" s="15"/>
      <c r="O32" s="15"/>
      <c r="P32" s="15"/>
      <c r="Q32" s="15"/>
      <c r="R32" s="15"/>
      <c r="S32" s="15"/>
    </row>
    <row r="33" spans="1:39" ht="21" customHeight="1" x14ac:dyDescent="0.15">
      <c r="B33" s="8">
        <v>25</v>
      </c>
      <c r="C33" s="25"/>
      <c r="D33" s="25"/>
      <c r="E33" s="35"/>
      <c r="F33" s="29"/>
      <c r="G33" s="57"/>
      <c r="H33" s="18"/>
      <c r="I33" s="57"/>
      <c r="J33" s="18"/>
      <c r="K33" s="6"/>
      <c r="L33" s="1"/>
      <c r="M33" s="66"/>
      <c r="N33" s="15"/>
      <c r="O33" s="15"/>
      <c r="P33" s="15"/>
      <c r="Q33" s="15"/>
      <c r="R33" s="15"/>
      <c r="S33" s="15"/>
    </row>
    <row r="34" spans="1:39" ht="21" customHeight="1" x14ac:dyDescent="0.15">
      <c r="B34" s="8">
        <v>26</v>
      </c>
      <c r="C34" s="25"/>
      <c r="D34" s="25"/>
      <c r="E34" s="35"/>
      <c r="F34" s="29"/>
      <c r="G34" s="57"/>
      <c r="H34" s="18"/>
      <c r="I34" s="57"/>
      <c r="J34" s="18"/>
      <c r="K34" s="6"/>
      <c r="L34" s="1"/>
      <c r="M34" s="66"/>
      <c r="N34" s="15"/>
      <c r="O34" s="15"/>
      <c r="P34" s="15"/>
      <c r="Q34" s="15"/>
      <c r="R34" s="15"/>
      <c r="S34" s="15"/>
    </row>
    <row r="35" spans="1:39" ht="21" customHeight="1" x14ac:dyDescent="0.15">
      <c r="B35" s="8">
        <v>27</v>
      </c>
      <c r="C35" s="25"/>
      <c r="D35" s="25"/>
      <c r="E35" s="35"/>
      <c r="F35" s="29"/>
      <c r="G35" s="57"/>
      <c r="H35" s="18"/>
      <c r="I35" s="57"/>
      <c r="J35" s="18"/>
      <c r="K35" s="6"/>
      <c r="L35" s="1"/>
      <c r="M35" s="66"/>
      <c r="N35" s="15"/>
      <c r="O35" s="15"/>
      <c r="P35" s="15"/>
      <c r="Q35" s="15"/>
      <c r="R35" s="15"/>
      <c r="S35" s="15"/>
    </row>
    <row r="36" spans="1:39" ht="21" customHeight="1" x14ac:dyDescent="0.15">
      <c r="B36" s="8">
        <v>28</v>
      </c>
      <c r="C36" s="25"/>
      <c r="D36" s="25"/>
      <c r="E36" s="35"/>
      <c r="F36" s="29"/>
      <c r="G36" s="57"/>
      <c r="H36" s="18"/>
      <c r="I36" s="57"/>
      <c r="J36" s="18"/>
      <c r="K36" s="6"/>
      <c r="L36" s="1"/>
      <c r="M36" s="66"/>
      <c r="N36" s="15"/>
      <c r="O36" s="15"/>
      <c r="P36" s="15"/>
      <c r="Q36" s="15"/>
      <c r="R36" s="15"/>
      <c r="S36" s="15"/>
    </row>
    <row r="37" spans="1:39" ht="21" customHeight="1" x14ac:dyDescent="0.15">
      <c r="B37" s="8">
        <v>29</v>
      </c>
      <c r="C37" s="25"/>
      <c r="D37" s="25"/>
      <c r="E37" s="35"/>
      <c r="F37" s="29"/>
      <c r="G37" s="57"/>
      <c r="H37" s="18"/>
      <c r="I37" s="57"/>
      <c r="J37" s="18"/>
      <c r="K37" s="6"/>
      <c r="L37" s="1"/>
      <c r="M37" s="66"/>
      <c r="N37" s="15"/>
      <c r="O37" s="15"/>
      <c r="P37" s="15"/>
      <c r="Q37" s="15"/>
      <c r="R37" s="15"/>
      <c r="S37" s="15"/>
    </row>
    <row r="38" spans="1:39" ht="21" customHeight="1" x14ac:dyDescent="0.15">
      <c r="B38" s="8">
        <v>30</v>
      </c>
      <c r="C38" s="25"/>
      <c r="D38" s="25"/>
      <c r="E38" s="35"/>
      <c r="F38" s="29"/>
      <c r="G38" s="57"/>
      <c r="H38" s="18"/>
      <c r="I38" s="57"/>
      <c r="J38" s="18"/>
      <c r="K38" s="6"/>
      <c r="L38" s="1"/>
      <c r="M38" s="66"/>
      <c r="N38" s="15"/>
      <c r="O38" s="15"/>
      <c r="P38" s="15"/>
      <c r="Q38" s="15"/>
      <c r="R38" s="15"/>
      <c r="S38" s="15"/>
    </row>
    <row r="39" spans="1:39" ht="21" customHeight="1" x14ac:dyDescent="0.15">
      <c r="B39" s="3" t="s">
        <v>12</v>
      </c>
      <c r="C39" s="2" t="s">
        <v>13</v>
      </c>
      <c r="D39" s="2" t="s">
        <v>14</v>
      </c>
      <c r="E39" s="36" t="s">
        <v>42</v>
      </c>
      <c r="F39" s="5">
        <v>6</v>
      </c>
      <c r="G39" s="19" t="s">
        <v>19</v>
      </c>
      <c r="H39" s="14">
        <v>601</v>
      </c>
      <c r="I39" s="19" t="s">
        <v>52</v>
      </c>
      <c r="J39" s="14">
        <v>601</v>
      </c>
      <c r="K39" s="4"/>
      <c r="L39" s="1"/>
      <c r="M39" s="66"/>
      <c r="N39" s="15"/>
      <c r="O39" s="15"/>
      <c r="P39" s="15"/>
      <c r="Q39" s="15"/>
      <c r="R39" s="15"/>
      <c r="S39" s="15"/>
    </row>
    <row r="40" spans="1:39" ht="21" customHeight="1" x14ac:dyDescent="0.15">
      <c r="B40" s="3" t="s">
        <v>15</v>
      </c>
      <c r="C40" s="2" t="s">
        <v>13</v>
      </c>
      <c r="D40" s="2" t="s">
        <v>18</v>
      </c>
      <c r="E40" s="36" t="s">
        <v>43</v>
      </c>
      <c r="F40" s="5">
        <v>5</v>
      </c>
      <c r="G40" s="19" t="s">
        <v>19</v>
      </c>
      <c r="H40" s="14">
        <v>601</v>
      </c>
      <c r="I40" s="19" t="s">
        <v>87</v>
      </c>
      <c r="J40" s="14">
        <v>501</v>
      </c>
      <c r="K40" s="4"/>
      <c r="L40" s="1"/>
      <c r="M40" s="66"/>
      <c r="N40" s="15"/>
      <c r="O40" s="15"/>
      <c r="P40" s="15"/>
      <c r="Q40" s="15"/>
      <c r="R40" s="15"/>
      <c r="S40" s="15"/>
    </row>
    <row r="41" spans="1:39" ht="21" customHeight="1" x14ac:dyDescent="0.15">
      <c r="B41" s="3" t="s">
        <v>16</v>
      </c>
      <c r="C41" s="2" t="s">
        <v>17</v>
      </c>
      <c r="D41" s="2" t="s">
        <v>44</v>
      </c>
      <c r="E41" s="36" t="s">
        <v>45</v>
      </c>
      <c r="F41" s="5">
        <v>4</v>
      </c>
      <c r="G41" s="19" t="s">
        <v>20</v>
      </c>
      <c r="H41" s="14">
        <v>401</v>
      </c>
      <c r="I41" s="19" t="s">
        <v>23</v>
      </c>
      <c r="J41" s="14">
        <v>401</v>
      </c>
      <c r="K41" s="4"/>
      <c r="L41" s="1"/>
      <c r="M41" s="66"/>
      <c r="N41" s="15"/>
      <c r="O41" s="15"/>
      <c r="P41" s="15"/>
      <c r="Q41" s="15"/>
      <c r="R41" s="15"/>
      <c r="S41" s="15"/>
    </row>
    <row r="42" spans="1:39" ht="21" customHeight="1" x14ac:dyDescent="0.15">
      <c r="B42" s="3" t="s">
        <v>26</v>
      </c>
      <c r="C42" s="2" t="s">
        <v>21</v>
      </c>
      <c r="D42" s="2" t="s">
        <v>46</v>
      </c>
      <c r="E42" s="36" t="s">
        <v>47</v>
      </c>
      <c r="F42" s="5">
        <v>4</v>
      </c>
      <c r="G42" s="19" t="s">
        <v>20</v>
      </c>
      <c r="H42" s="14">
        <v>401</v>
      </c>
      <c r="I42" s="19" t="s">
        <v>23</v>
      </c>
      <c r="J42" s="14">
        <v>402</v>
      </c>
      <c r="K42" s="4"/>
      <c r="L42" s="1"/>
      <c r="M42" s="66"/>
      <c r="N42" s="15"/>
      <c r="O42" s="15"/>
      <c r="P42" s="15"/>
      <c r="Q42" s="15"/>
      <c r="R42" s="15"/>
      <c r="S42" s="15"/>
    </row>
    <row r="43" spans="1:39" ht="21" customHeight="1" x14ac:dyDescent="0.15">
      <c r="B43" s="3" t="s">
        <v>27</v>
      </c>
      <c r="C43" s="2" t="s">
        <v>21</v>
      </c>
      <c r="D43" s="2" t="s">
        <v>48</v>
      </c>
      <c r="E43" s="36" t="s">
        <v>49</v>
      </c>
      <c r="F43" s="5">
        <v>4</v>
      </c>
      <c r="G43" s="19" t="s">
        <v>20</v>
      </c>
      <c r="H43" s="14">
        <v>402</v>
      </c>
      <c r="I43" s="19" t="s">
        <v>23</v>
      </c>
      <c r="J43" s="14">
        <v>403</v>
      </c>
      <c r="K43" s="4"/>
      <c r="L43" s="1"/>
      <c r="M43" s="66"/>
      <c r="N43" s="15"/>
      <c r="O43" s="15"/>
      <c r="P43" s="15"/>
      <c r="Q43" s="15"/>
      <c r="R43" s="15"/>
      <c r="S43" s="15"/>
    </row>
    <row r="44" spans="1:39" ht="21" customHeight="1" x14ac:dyDescent="0.15">
      <c r="B44" s="3" t="s">
        <v>28</v>
      </c>
      <c r="C44" s="2" t="s">
        <v>30</v>
      </c>
      <c r="D44" s="2" t="s">
        <v>31</v>
      </c>
      <c r="E44" s="36" t="s">
        <v>50</v>
      </c>
      <c r="F44" s="5">
        <v>2</v>
      </c>
      <c r="G44" s="19" t="s">
        <v>20</v>
      </c>
      <c r="H44" s="14">
        <v>402</v>
      </c>
      <c r="I44" s="19" t="s">
        <v>23</v>
      </c>
      <c r="J44" s="14">
        <v>404</v>
      </c>
      <c r="K44" s="6"/>
      <c r="L44" s="1"/>
      <c r="M44" s="66"/>
      <c r="N44" s="15"/>
      <c r="O44" s="15"/>
      <c r="P44" s="15"/>
      <c r="Q44" s="15"/>
      <c r="R44" s="15"/>
      <c r="S44" s="15"/>
    </row>
    <row r="45" spans="1:39" ht="23.25" customHeight="1" x14ac:dyDescent="0.15">
      <c r="B45" s="12"/>
      <c r="C45" s="10"/>
      <c r="D45" s="10"/>
      <c r="E45" s="10"/>
      <c r="F45" s="10"/>
      <c r="G45" s="10"/>
      <c r="H45" s="10"/>
      <c r="I45" s="10"/>
      <c r="J45" s="10"/>
      <c r="K45" s="10"/>
      <c r="L45" s="1"/>
      <c r="M45" s="67"/>
      <c r="N45" s="15"/>
      <c r="O45" s="15"/>
      <c r="P45" s="15"/>
      <c r="Q45" s="15"/>
      <c r="R45" s="15"/>
      <c r="S45" s="15"/>
    </row>
    <row r="46" spans="1:39" s="15" customFormat="1" ht="23.25" customHeight="1" x14ac:dyDescent="0.15">
      <c r="A46" s="62"/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2"/>
      <c r="M46" s="70"/>
      <c r="T46" s="1"/>
      <c r="U46" s="67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</row>
    <row r="47" spans="1:39" s="15" customFormat="1" ht="23.25" customHeight="1" x14ac:dyDescent="0.15">
      <c r="A47" s="62"/>
      <c r="B47" s="64"/>
      <c r="C47" s="65"/>
      <c r="D47" s="78"/>
      <c r="E47" s="78"/>
      <c r="F47" s="78"/>
      <c r="G47" s="78"/>
      <c r="H47" s="78"/>
      <c r="I47" s="78"/>
      <c r="J47" s="78"/>
      <c r="K47" s="78"/>
      <c r="L47" s="79"/>
      <c r="M47" s="80"/>
      <c r="T47" s="1"/>
      <c r="U47" s="67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</row>
    <row r="48" spans="1:39" s="15" customFormat="1" ht="23.25" customHeight="1" x14ac:dyDescent="0.15">
      <c r="A48" s="62"/>
      <c r="B48" s="64"/>
      <c r="C48" s="65"/>
      <c r="D48" s="78"/>
      <c r="E48" s="78"/>
      <c r="F48" s="78"/>
      <c r="G48" s="78"/>
      <c r="H48" s="78"/>
      <c r="I48" s="78"/>
      <c r="J48" s="78"/>
      <c r="K48" s="78"/>
      <c r="L48" s="79"/>
      <c r="M48" s="80"/>
      <c r="T48" s="1"/>
      <c r="U48" s="67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</row>
    <row r="49" spans="1:39" s="15" customFormat="1" ht="23.25" customHeight="1" x14ac:dyDescent="0.15">
      <c r="A49" s="62"/>
      <c r="B49" s="64"/>
      <c r="C49" s="65"/>
      <c r="D49" s="78"/>
      <c r="E49" s="78"/>
      <c r="F49" s="78"/>
      <c r="G49" s="81" t="s">
        <v>92</v>
      </c>
      <c r="H49" s="81"/>
      <c r="I49" s="81" t="s">
        <v>91</v>
      </c>
      <c r="J49" s="81"/>
      <c r="K49" s="81" t="s">
        <v>93</v>
      </c>
      <c r="L49" s="79"/>
      <c r="M49" s="80"/>
      <c r="T49" s="1"/>
      <c r="U49" s="67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</row>
    <row r="50" spans="1:39" s="15" customFormat="1" ht="23.25" customHeight="1" x14ac:dyDescent="0.15">
      <c r="A50" s="62"/>
      <c r="B50" s="62"/>
      <c r="C50" s="62"/>
      <c r="D50" s="80"/>
      <c r="E50" s="80"/>
      <c r="F50" s="80"/>
      <c r="G50" s="82">
        <f>COUNTA($G9)+COUNTA($H9)</f>
        <v>0</v>
      </c>
      <c r="H50" s="82">
        <f>COUNTIF($H$9:$H$38,H9)</f>
        <v>0</v>
      </c>
      <c r="I50" s="82">
        <f>COUNTA(I9)+COUNTA(J9)</f>
        <v>0</v>
      </c>
      <c r="J50" s="82">
        <f>COUNTIF($J$9:$J$38,J9)</f>
        <v>0</v>
      </c>
      <c r="K50" s="82">
        <f>COUNTA(G9)+COUNTA(J9)</f>
        <v>0</v>
      </c>
      <c r="L50" s="80"/>
      <c r="M50" s="80"/>
      <c r="T50" s="1"/>
      <c r="U50" s="67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</row>
    <row r="51" spans="1:39" s="15" customFormat="1" ht="23.25" customHeight="1" x14ac:dyDescent="0.15">
      <c r="A51" s="62"/>
      <c r="B51" s="62"/>
      <c r="C51" s="62"/>
      <c r="D51" s="80"/>
      <c r="E51" s="80"/>
      <c r="F51" s="80"/>
      <c r="G51" s="82">
        <f>COUNTA($G10)+COUNTA($H10)</f>
        <v>0</v>
      </c>
      <c r="H51" s="82">
        <f t="shared" ref="H51:H79" si="0">COUNTIF($H$9:$H$38,H10)</f>
        <v>0</v>
      </c>
      <c r="I51" s="82">
        <f t="shared" ref="I51:I79" si="1">COUNTA(I10)+COUNTA(J10)</f>
        <v>0</v>
      </c>
      <c r="J51" s="82">
        <f t="shared" ref="J51:J79" si="2">COUNTIF($J$9:$J$38,J10)</f>
        <v>0</v>
      </c>
      <c r="K51" s="82">
        <f t="shared" ref="K51:K79" si="3">COUNTA(G10)+COUNTA(J10)</f>
        <v>0</v>
      </c>
      <c r="L51" s="80"/>
      <c r="M51" s="80"/>
      <c r="T51" s="1"/>
      <c r="U51" s="67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</row>
    <row r="52" spans="1:39" s="15" customFormat="1" ht="23.25" customHeight="1" x14ac:dyDescent="0.15">
      <c r="A52" s="62"/>
      <c r="B52" s="62"/>
      <c r="C52" s="62"/>
      <c r="D52" s="80"/>
      <c r="E52" s="80"/>
      <c r="F52" s="80"/>
      <c r="G52" s="82">
        <f t="shared" ref="G52:G79" si="4">COUNTA($G11)+COUNTA($H11)</f>
        <v>0</v>
      </c>
      <c r="H52" s="82">
        <f t="shared" si="0"/>
        <v>0</v>
      </c>
      <c r="I52" s="82">
        <f t="shared" si="1"/>
        <v>0</v>
      </c>
      <c r="J52" s="82">
        <f t="shared" si="2"/>
        <v>0</v>
      </c>
      <c r="K52" s="82">
        <f t="shared" si="3"/>
        <v>0</v>
      </c>
      <c r="L52" s="80"/>
      <c r="M52" s="80"/>
      <c r="T52" s="1"/>
      <c r="U52" s="67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</row>
    <row r="53" spans="1:39" s="15" customFormat="1" ht="14.25" customHeight="1" x14ac:dyDescent="0.15">
      <c r="A53" s="62"/>
      <c r="B53" s="62"/>
      <c r="C53" s="62"/>
      <c r="D53" s="80"/>
      <c r="E53" s="80"/>
      <c r="F53" s="80"/>
      <c r="G53" s="82">
        <f t="shared" si="4"/>
        <v>0</v>
      </c>
      <c r="H53" s="82">
        <f t="shared" si="0"/>
        <v>0</v>
      </c>
      <c r="I53" s="82">
        <f t="shared" si="1"/>
        <v>0</v>
      </c>
      <c r="J53" s="82">
        <f t="shared" si="2"/>
        <v>0</v>
      </c>
      <c r="K53" s="82">
        <f t="shared" si="3"/>
        <v>0</v>
      </c>
      <c r="L53" s="80"/>
      <c r="M53" s="80"/>
      <c r="T53" s="1"/>
      <c r="U53" s="67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</row>
    <row r="54" spans="1:39" s="15" customFormat="1" ht="14.25" customHeight="1" x14ac:dyDescent="0.15">
      <c r="A54" s="62"/>
      <c r="B54" s="62"/>
      <c r="C54" s="62"/>
      <c r="D54" s="80"/>
      <c r="E54" s="80"/>
      <c r="F54" s="80"/>
      <c r="G54" s="82">
        <f t="shared" si="4"/>
        <v>0</v>
      </c>
      <c r="H54" s="82">
        <f t="shared" si="0"/>
        <v>0</v>
      </c>
      <c r="I54" s="82">
        <f t="shared" si="1"/>
        <v>0</v>
      </c>
      <c r="J54" s="82">
        <f t="shared" si="2"/>
        <v>0</v>
      </c>
      <c r="K54" s="82">
        <f t="shared" si="3"/>
        <v>0</v>
      </c>
      <c r="L54" s="80"/>
      <c r="M54" s="80"/>
      <c r="T54" s="1"/>
      <c r="U54" s="67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</row>
    <row r="55" spans="1:39" s="15" customFormat="1" ht="14.25" customHeight="1" x14ac:dyDescent="0.15">
      <c r="A55" s="62"/>
      <c r="B55" s="62"/>
      <c r="C55" s="62"/>
      <c r="D55" s="80"/>
      <c r="E55" s="80"/>
      <c r="F55" s="80"/>
      <c r="G55" s="82">
        <f t="shared" si="4"/>
        <v>0</v>
      </c>
      <c r="H55" s="82">
        <f t="shared" si="0"/>
        <v>0</v>
      </c>
      <c r="I55" s="82">
        <f t="shared" si="1"/>
        <v>0</v>
      </c>
      <c r="J55" s="82">
        <f t="shared" si="2"/>
        <v>0</v>
      </c>
      <c r="K55" s="82">
        <f t="shared" si="3"/>
        <v>0</v>
      </c>
      <c r="L55" s="80"/>
      <c r="M55" s="80"/>
      <c r="T55" s="1"/>
      <c r="U55" s="67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</row>
    <row r="56" spans="1:39" s="15" customFormat="1" ht="14.25" customHeight="1" x14ac:dyDescent="0.15">
      <c r="A56" s="62"/>
      <c r="B56" s="62"/>
      <c r="C56" s="62"/>
      <c r="D56" s="80"/>
      <c r="E56" s="80"/>
      <c r="F56" s="80"/>
      <c r="G56" s="82">
        <f t="shared" si="4"/>
        <v>0</v>
      </c>
      <c r="H56" s="82">
        <f t="shared" si="0"/>
        <v>0</v>
      </c>
      <c r="I56" s="82">
        <f t="shared" si="1"/>
        <v>0</v>
      </c>
      <c r="J56" s="82">
        <f t="shared" si="2"/>
        <v>0</v>
      </c>
      <c r="K56" s="82">
        <f t="shared" si="3"/>
        <v>0</v>
      </c>
      <c r="L56" s="80"/>
      <c r="M56" s="80"/>
      <c r="T56" s="1"/>
      <c r="U56" s="67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</row>
    <row r="57" spans="1:39" s="15" customFormat="1" ht="14.25" customHeight="1" x14ac:dyDescent="0.15">
      <c r="A57" s="62"/>
      <c r="B57" s="62"/>
      <c r="C57" s="62"/>
      <c r="D57" s="80"/>
      <c r="E57" s="80"/>
      <c r="F57" s="80"/>
      <c r="G57" s="82">
        <f t="shared" si="4"/>
        <v>0</v>
      </c>
      <c r="H57" s="82">
        <f t="shared" si="0"/>
        <v>0</v>
      </c>
      <c r="I57" s="82">
        <f t="shared" si="1"/>
        <v>0</v>
      </c>
      <c r="J57" s="82">
        <f t="shared" si="2"/>
        <v>0</v>
      </c>
      <c r="K57" s="82">
        <f t="shared" si="3"/>
        <v>0</v>
      </c>
      <c r="L57" s="80"/>
      <c r="M57" s="80"/>
      <c r="T57" s="1"/>
      <c r="U57" s="67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</row>
    <row r="58" spans="1:39" s="15" customFormat="1" ht="14.25" customHeight="1" x14ac:dyDescent="0.15">
      <c r="A58" s="62"/>
      <c r="B58" s="62"/>
      <c r="C58" s="62"/>
      <c r="D58" s="80"/>
      <c r="E58" s="80"/>
      <c r="F58" s="80"/>
      <c r="G58" s="82">
        <f t="shared" si="4"/>
        <v>0</v>
      </c>
      <c r="H58" s="82">
        <f t="shared" si="0"/>
        <v>0</v>
      </c>
      <c r="I58" s="82">
        <f t="shared" si="1"/>
        <v>0</v>
      </c>
      <c r="J58" s="82">
        <f t="shared" si="2"/>
        <v>0</v>
      </c>
      <c r="K58" s="82">
        <f t="shared" si="3"/>
        <v>0</v>
      </c>
      <c r="L58" s="80"/>
      <c r="M58" s="80"/>
      <c r="T58" s="1"/>
      <c r="U58" s="67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</row>
    <row r="59" spans="1:39" s="15" customFormat="1" ht="14.25" customHeight="1" x14ac:dyDescent="0.15">
      <c r="A59" s="62"/>
      <c r="B59" s="62"/>
      <c r="C59" s="62"/>
      <c r="D59" s="80"/>
      <c r="E59" s="80"/>
      <c r="F59" s="80"/>
      <c r="G59" s="82">
        <f t="shared" si="4"/>
        <v>0</v>
      </c>
      <c r="H59" s="82">
        <f t="shared" si="0"/>
        <v>0</v>
      </c>
      <c r="I59" s="82">
        <f t="shared" si="1"/>
        <v>0</v>
      </c>
      <c r="J59" s="82">
        <f t="shared" si="2"/>
        <v>0</v>
      </c>
      <c r="K59" s="82">
        <f t="shared" si="3"/>
        <v>0</v>
      </c>
      <c r="L59" s="80"/>
      <c r="M59" s="80"/>
      <c r="T59" s="1"/>
      <c r="U59" s="67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</row>
    <row r="60" spans="1:39" s="15" customFormat="1" ht="14.25" customHeight="1" x14ac:dyDescent="0.15">
      <c r="A60" s="62"/>
      <c r="B60" s="62"/>
      <c r="C60" s="62"/>
      <c r="D60" s="80"/>
      <c r="E60" s="80"/>
      <c r="F60" s="80"/>
      <c r="G60" s="82">
        <f t="shared" si="4"/>
        <v>0</v>
      </c>
      <c r="H60" s="82">
        <f t="shared" si="0"/>
        <v>0</v>
      </c>
      <c r="I60" s="82">
        <f t="shared" si="1"/>
        <v>0</v>
      </c>
      <c r="J60" s="82">
        <f t="shared" si="2"/>
        <v>0</v>
      </c>
      <c r="K60" s="82">
        <f t="shared" si="3"/>
        <v>0</v>
      </c>
      <c r="L60" s="80"/>
      <c r="M60" s="80"/>
      <c r="T60" s="1"/>
      <c r="U60" s="67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</row>
    <row r="61" spans="1:39" s="15" customFormat="1" ht="14.25" customHeight="1" x14ac:dyDescent="0.15">
      <c r="A61" s="62"/>
      <c r="B61" s="62"/>
      <c r="C61" s="62"/>
      <c r="D61" s="80"/>
      <c r="E61" s="80"/>
      <c r="F61" s="80"/>
      <c r="G61" s="82">
        <f t="shared" si="4"/>
        <v>0</v>
      </c>
      <c r="H61" s="82">
        <f t="shared" si="0"/>
        <v>0</v>
      </c>
      <c r="I61" s="82">
        <f t="shared" si="1"/>
        <v>0</v>
      </c>
      <c r="J61" s="82">
        <f t="shared" si="2"/>
        <v>0</v>
      </c>
      <c r="K61" s="82">
        <f t="shared" si="3"/>
        <v>0</v>
      </c>
      <c r="L61" s="80"/>
      <c r="M61" s="80"/>
      <c r="T61" s="1"/>
      <c r="U61" s="67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</row>
    <row r="62" spans="1:39" s="15" customFormat="1" ht="14.25" customHeight="1" x14ac:dyDescent="0.15">
      <c r="A62" s="62"/>
      <c r="B62" s="62"/>
      <c r="C62" s="62"/>
      <c r="D62" s="80"/>
      <c r="E62" s="80"/>
      <c r="F62" s="80"/>
      <c r="G62" s="82">
        <f t="shared" si="4"/>
        <v>0</v>
      </c>
      <c r="H62" s="82">
        <f t="shared" si="0"/>
        <v>0</v>
      </c>
      <c r="I62" s="82">
        <f t="shared" si="1"/>
        <v>0</v>
      </c>
      <c r="J62" s="82">
        <f t="shared" si="2"/>
        <v>0</v>
      </c>
      <c r="K62" s="82">
        <f t="shared" si="3"/>
        <v>0</v>
      </c>
      <c r="L62" s="80"/>
      <c r="M62" s="80"/>
      <c r="T62" s="1"/>
      <c r="U62" s="67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</row>
    <row r="63" spans="1:39" s="15" customFormat="1" ht="14.25" customHeight="1" x14ac:dyDescent="0.15">
      <c r="A63" s="62"/>
      <c r="B63" s="62"/>
      <c r="C63" s="62"/>
      <c r="D63" s="80"/>
      <c r="E63" s="80"/>
      <c r="F63" s="80"/>
      <c r="G63" s="82">
        <f t="shared" si="4"/>
        <v>0</v>
      </c>
      <c r="H63" s="82">
        <f t="shared" si="0"/>
        <v>0</v>
      </c>
      <c r="I63" s="82">
        <f t="shared" si="1"/>
        <v>0</v>
      </c>
      <c r="J63" s="82">
        <f t="shared" si="2"/>
        <v>0</v>
      </c>
      <c r="K63" s="82">
        <f t="shared" si="3"/>
        <v>0</v>
      </c>
      <c r="L63" s="80"/>
      <c r="M63" s="80"/>
      <c r="T63" s="1"/>
      <c r="U63" s="67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</row>
    <row r="64" spans="1:39" s="15" customFormat="1" ht="14.25" customHeight="1" x14ac:dyDescent="0.15">
      <c r="A64" s="62"/>
      <c r="B64" s="62"/>
      <c r="C64" s="62"/>
      <c r="D64" s="80"/>
      <c r="E64" s="80"/>
      <c r="F64" s="80"/>
      <c r="G64" s="82">
        <f t="shared" si="4"/>
        <v>0</v>
      </c>
      <c r="H64" s="82">
        <f t="shared" si="0"/>
        <v>0</v>
      </c>
      <c r="I64" s="82">
        <f t="shared" si="1"/>
        <v>0</v>
      </c>
      <c r="J64" s="82">
        <f t="shared" si="2"/>
        <v>0</v>
      </c>
      <c r="K64" s="82">
        <f t="shared" si="3"/>
        <v>0</v>
      </c>
      <c r="L64" s="80"/>
      <c r="M64" s="80"/>
      <c r="T64" s="1"/>
      <c r="U64" s="67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</row>
    <row r="65" spans="1:39" s="15" customFormat="1" ht="14.25" customHeight="1" x14ac:dyDescent="0.15">
      <c r="A65" s="62"/>
      <c r="B65" s="62"/>
      <c r="C65" s="62"/>
      <c r="D65" s="80"/>
      <c r="E65" s="80"/>
      <c r="F65" s="80"/>
      <c r="G65" s="82">
        <f t="shared" si="4"/>
        <v>0</v>
      </c>
      <c r="H65" s="82">
        <f t="shared" si="0"/>
        <v>0</v>
      </c>
      <c r="I65" s="82">
        <f t="shared" si="1"/>
        <v>0</v>
      </c>
      <c r="J65" s="82">
        <f t="shared" si="2"/>
        <v>0</v>
      </c>
      <c r="K65" s="82">
        <f t="shared" si="3"/>
        <v>0</v>
      </c>
      <c r="L65" s="80"/>
      <c r="M65" s="80"/>
      <c r="T65" s="1"/>
      <c r="U65" s="67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</row>
    <row r="66" spans="1:39" s="15" customFormat="1" ht="14.25" customHeight="1" x14ac:dyDescent="0.15">
      <c r="A66" s="62"/>
      <c r="B66" s="62"/>
      <c r="C66" s="62"/>
      <c r="D66" s="80"/>
      <c r="E66" s="80"/>
      <c r="F66" s="80"/>
      <c r="G66" s="82">
        <f t="shared" si="4"/>
        <v>0</v>
      </c>
      <c r="H66" s="82">
        <f t="shared" si="0"/>
        <v>0</v>
      </c>
      <c r="I66" s="82">
        <f t="shared" si="1"/>
        <v>0</v>
      </c>
      <c r="J66" s="82">
        <f t="shared" si="2"/>
        <v>0</v>
      </c>
      <c r="K66" s="82">
        <f t="shared" si="3"/>
        <v>0</v>
      </c>
      <c r="L66" s="80"/>
      <c r="M66" s="80"/>
      <c r="T66" s="1"/>
      <c r="U66" s="67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</row>
    <row r="67" spans="1:39" s="15" customFormat="1" ht="14.25" customHeight="1" x14ac:dyDescent="0.15">
      <c r="A67" s="62"/>
      <c r="B67" s="62"/>
      <c r="C67" s="62"/>
      <c r="D67" s="80"/>
      <c r="E67" s="80"/>
      <c r="F67" s="80"/>
      <c r="G67" s="82">
        <f t="shared" si="4"/>
        <v>0</v>
      </c>
      <c r="H67" s="82">
        <f t="shared" si="0"/>
        <v>0</v>
      </c>
      <c r="I67" s="82">
        <f t="shared" si="1"/>
        <v>0</v>
      </c>
      <c r="J67" s="82">
        <f t="shared" si="2"/>
        <v>0</v>
      </c>
      <c r="K67" s="82">
        <f t="shared" si="3"/>
        <v>0</v>
      </c>
      <c r="L67" s="80"/>
      <c r="M67" s="80"/>
      <c r="T67" s="1"/>
      <c r="U67" s="67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</row>
    <row r="68" spans="1:39" s="15" customFormat="1" ht="14.25" customHeight="1" x14ac:dyDescent="0.15">
      <c r="A68" s="62"/>
      <c r="B68" s="62"/>
      <c r="C68" s="62"/>
      <c r="D68" s="80"/>
      <c r="E68" s="80"/>
      <c r="F68" s="80"/>
      <c r="G68" s="82">
        <f t="shared" si="4"/>
        <v>0</v>
      </c>
      <c r="H68" s="82">
        <f t="shared" si="0"/>
        <v>0</v>
      </c>
      <c r="I68" s="82">
        <f t="shared" si="1"/>
        <v>0</v>
      </c>
      <c r="J68" s="82">
        <f t="shared" si="2"/>
        <v>0</v>
      </c>
      <c r="K68" s="82">
        <f t="shared" si="3"/>
        <v>0</v>
      </c>
      <c r="L68" s="80"/>
      <c r="M68" s="80"/>
      <c r="T68" s="1"/>
      <c r="U68" s="67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</row>
    <row r="69" spans="1:39" s="15" customFormat="1" ht="14.25" customHeight="1" x14ac:dyDescent="0.15">
      <c r="A69" s="62"/>
      <c r="B69" s="62"/>
      <c r="C69" s="62"/>
      <c r="D69" s="80"/>
      <c r="E69" s="80"/>
      <c r="F69" s="80"/>
      <c r="G69" s="82">
        <f t="shared" si="4"/>
        <v>0</v>
      </c>
      <c r="H69" s="82">
        <f t="shared" si="0"/>
        <v>0</v>
      </c>
      <c r="I69" s="82">
        <f t="shared" si="1"/>
        <v>0</v>
      </c>
      <c r="J69" s="82">
        <f t="shared" si="2"/>
        <v>0</v>
      </c>
      <c r="K69" s="82">
        <f t="shared" si="3"/>
        <v>0</v>
      </c>
      <c r="L69" s="80"/>
      <c r="M69" s="80"/>
      <c r="T69" s="1"/>
      <c r="U69" s="67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</row>
    <row r="70" spans="1:39" s="15" customFormat="1" ht="14.25" customHeight="1" x14ac:dyDescent="0.15">
      <c r="A70" s="62"/>
      <c r="B70" s="62"/>
      <c r="C70" s="62"/>
      <c r="D70" s="80"/>
      <c r="E70" s="80"/>
      <c r="F70" s="80"/>
      <c r="G70" s="82">
        <f t="shared" si="4"/>
        <v>0</v>
      </c>
      <c r="H70" s="82">
        <f t="shared" si="0"/>
        <v>0</v>
      </c>
      <c r="I70" s="82">
        <f t="shared" si="1"/>
        <v>0</v>
      </c>
      <c r="J70" s="82">
        <f t="shared" si="2"/>
        <v>0</v>
      </c>
      <c r="K70" s="82">
        <f t="shared" si="3"/>
        <v>0</v>
      </c>
      <c r="L70" s="80"/>
      <c r="M70" s="80"/>
      <c r="T70" s="1"/>
      <c r="U70" s="67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s="15" customFormat="1" ht="14.25" customHeight="1" x14ac:dyDescent="0.15">
      <c r="A71" s="62"/>
      <c r="B71" s="62"/>
      <c r="C71" s="62"/>
      <c r="D71" s="80"/>
      <c r="E71" s="80"/>
      <c r="F71" s="80"/>
      <c r="G71" s="82">
        <f t="shared" si="4"/>
        <v>0</v>
      </c>
      <c r="H71" s="82">
        <f t="shared" si="0"/>
        <v>0</v>
      </c>
      <c r="I71" s="82">
        <f t="shared" si="1"/>
        <v>0</v>
      </c>
      <c r="J71" s="82">
        <f t="shared" si="2"/>
        <v>0</v>
      </c>
      <c r="K71" s="82">
        <f t="shared" si="3"/>
        <v>0</v>
      </c>
      <c r="L71" s="80"/>
      <c r="M71" s="80"/>
      <c r="T71" s="1"/>
      <c r="U71" s="67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s="15" customFormat="1" ht="14.25" customHeight="1" x14ac:dyDescent="0.15">
      <c r="A72" s="62"/>
      <c r="B72" s="62"/>
      <c r="C72" s="62"/>
      <c r="D72" s="80"/>
      <c r="E72" s="80"/>
      <c r="F72" s="80"/>
      <c r="G72" s="82">
        <f t="shared" si="4"/>
        <v>0</v>
      </c>
      <c r="H72" s="82">
        <f t="shared" si="0"/>
        <v>0</v>
      </c>
      <c r="I72" s="82">
        <f t="shared" si="1"/>
        <v>0</v>
      </c>
      <c r="J72" s="82">
        <f t="shared" si="2"/>
        <v>0</v>
      </c>
      <c r="K72" s="82">
        <f t="shared" si="3"/>
        <v>0</v>
      </c>
      <c r="L72" s="80"/>
      <c r="M72" s="80"/>
      <c r="T72" s="1"/>
      <c r="U72" s="67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</row>
    <row r="73" spans="1:39" s="15" customFormat="1" ht="14.25" customHeight="1" x14ac:dyDescent="0.15">
      <c r="A73" s="62"/>
      <c r="B73" s="62"/>
      <c r="C73" s="62"/>
      <c r="D73" s="80"/>
      <c r="E73" s="80"/>
      <c r="F73" s="80"/>
      <c r="G73" s="82">
        <f t="shared" si="4"/>
        <v>0</v>
      </c>
      <c r="H73" s="82">
        <f t="shared" si="0"/>
        <v>0</v>
      </c>
      <c r="I73" s="82">
        <f t="shared" si="1"/>
        <v>0</v>
      </c>
      <c r="J73" s="82">
        <f t="shared" si="2"/>
        <v>0</v>
      </c>
      <c r="K73" s="82">
        <f t="shared" si="3"/>
        <v>0</v>
      </c>
      <c r="L73" s="80"/>
      <c r="M73" s="80"/>
      <c r="T73" s="1"/>
      <c r="U73" s="67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</row>
    <row r="74" spans="1:39" s="15" customFormat="1" ht="14.25" customHeight="1" x14ac:dyDescent="0.15">
      <c r="A74" s="62"/>
      <c r="B74" s="62"/>
      <c r="C74" s="62"/>
      <c r="D74" s="80"/>
      <c r="E74" s="80"/>
      <c r="F74" s="80"/>
      <c r="G74" s="82">
        <f t="shared" si="4"/>
        <v>0</v>
      </c>
      <c r="H74" s="82">
        <f t="shared" si="0"/>
        <v>0</v>
      </c>
      <c r="I74" s="82">
        <f t="shared" si="1"/>
        <v>0</v>
      </c>
      <c r="J74" s="82">
        <f t="shared" si="2"/>
        <v>0</v>
      </c>
      <c r="K74" s="82">
        <f t="shared" si="3"/>
        <v>0</v>
      </c>
      <c r="L74" s="80"/>
      <c r="M74" s="80"/>
      <c r="T74" s="1"/>
      <c r="U74" s="67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</row>
    <row r="75" spans="1:39" s="15" customFormat="1" ht="14.25" customHeight="1" x14ac:dyDescent="0.15">
      <c r="A75" s="62"/>
      <c r="B75" s="62"/>
      <c r="C75" s="62"/>
      <c r="D75" s="80"/>
      <c r="E75" s="80"/>
      <c r="F75" s="80"/>
      <c r="G75" s="82">
        <f t="shared" si="4"/>
        <v>0</v>
      </c>
      <c r="H75" s="82">
        <f t="shared" si="0"/>
        <v>0</v>
      </c>
      <c r="I75" s="82">
        <f t="shared" si="1"/>
        <v>0</v>
      </c>
      <c r="J75" s="82">
        <f t="shared" si="2"/>
        <v>0</v>
      </c>
      <c r="K75" s="82">
        <f t="shared" si="3"/>
        <v>0</v>
      </c>
      <c r="L75" s="80"/>
      <c r="M75" s="80"/>
      <c r="T75" s="1"/>
      <c r="U75" s="67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</row>
    <row r="76" spans="1:39" s="15" customFormat="1" ht="14.25" customHeight="1" x14ac:dyDescent="0.15">
      <c r="A76" s="62"/>
      <c r="B76" s="62"/>
      <c r="C76" s="62"/>
      <c r="D76" s="80"/>
      <c r="E76" s="80"/>
      <c r="F76" s="80"/>
      <c r="G76" s="82">
        <f t="shared" si="4"/>
        <v>0</v>
      </c>
      <c r="H76" s="82">
        <f t="shared" si="0"/>
        <v>0</v>
      </c>
      <c r="I76" s="82">
        <f t="shared" si="1"/>
        <v>0</v>
      </c>
      <c r="J76" s="82">
        <f t="shared" si="2"/>
        <v>0</v>
      </c>
      <c r="K76" s="82">
        <f t="shared" si="3"/>
        <v>0</v>
      </c>
      <c r="L76" s="80"/>
      <c r="M76" s="80"/>
      <c r="T76" s="1"/>
      <c r="U76" s="67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</row>
    <row r="77" spans="1:39" s="15" customFormat="1" ht="14.25" customHeight="1" x14ac:dyDescent="0.15">
      <c r="A77" s="62"/>
      <c r="B77" s="62"/>
      <c r="C77" s="62"/>
      <c r="D77" s="80"/>
      <c r="E77" s="80"/>
      <c r="F77" s="80"/>
      <c r="G77" s="82">
        <f t="shared" si="4"/>
        <v>0</v>
      </c>
      <c r="H77" s="82">
        <f t="shared" si="0"/>
        <v>0</v>
      </c>
      <c r="I77" s="82">
        <f t="shared" si="1"/>
        <v>0</v>
      </c>
      <c r="J77" s="82">
        <f t="shared" si="2"/>
        <v>0</v>
      </c>
      <c r="K77" s="82">
        <f t="shared" si="3"/>
        <v>0</v>
      </c>
      <c r="L77" s="80"/>
      <c r="M77" s="80"/>
      <c r="T77" s="1"/>
      <c r="U77" s="67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</row>
    <row r="78" spans="1:39" s="15" customFormat="1" ht="14.25" customHeight="1" x14ac:dyDescent="0.15">
      <c r="A78" s="62"/>
      <c r="B78" s="62"/>
      <c r="C78" s="62"/>
      <c r="D78" s="80"/>
      <c r="E78" s="80"/>
      <c r="F78" s="80"/>
      <c r="G78" s="82">
        <f t="shared" si="4"/>
        <v>0</v>
      </c>
      <c r="H78" s="82">
        <f t="shared" si="0"/>
        <v>0</v>
      </c>
      <c r="I78" s="82">
        <f t="shared" si="1"/>
        <v>0</v>
      </c>
      <c r="J78" s="82">
        <f t="shared" si="2"/>
        <v>0</v>
      </c>
      <c r="K78" s="82">
        <f t="shared" si="3"/>
        <v>0</v>
      </c>
      <c r="L78" s="80"/>
      <c r="M78" s="80"/>
      <c r="T78" s="1"/>
      <c r="U78" s="67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</row>
    <row r="79" spans="1:39" s="15" customFormat="1" ht="14.25" customHeight="1" x14ac:dyDescent="0.15">
      <c r="A79" s="62"/>
      <c r="B79" s="62"/>
      <c r="C79" s="62"/>
      <c r="D79" s="80"/>
      <c r="E79" s="80"/>
      <c r="F79" s="80"/>
      <c r="G79" s="82">
        <f t="shared" si="4"/>
        <v>0</v>
      </c>
      <c r="H79" s="82">
        <f t="shared" si="0"/>
        <v>0</v>
      </c>
      <c r="I79" s="82">
        <f t="shared" si="1"/>
        <v>0</v>
      </c>
      <c r="J79" s="82">
        <f t="shared" si="2"/>
        <v>0</v>
      </c>
      <c r="K79" s="82">
        <f t="shared" si="3"/>
        <v>0</v>
      </c>
      <c r="L79" s="80"/>
      <c r="M79" s="80"/>
      <c r="T79" s="1"/>
      <c r="U79" s="67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</row>
    <row r="80" spans="1:39" s="15" customFormat="1" ht="14.25" customHeight="1" x14ac:dyDescent="0.15">
      <c r="A80" s="62"/>
      <c r="B80" s="62"/>
      <c r="C80" s="62"/>
      <c r="D80" s="80"/>
      <c r="E80" s="80"/>
      <c r="F80" s="80"/>
      <c r="G80" s="83"/>
      <c r="H80" s="83"/>
      <c r="I80" s="83"/>
      <c r="J80" s="83"/>
      <c r="K80" s="83"/>
      <c r="L80" s="80"/>
      <c r="M80" s="80"/>
      <c r="T80" s="1"/>
      <c r="U80" s="67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</row>
    <row r="81" spans="1:39" s="15" customFormat="1" ht="14.25" customHeight="1" x14ac:dyDescent="0.15">
      <c r="A81" s="62"/>
      <c r="B81" s="62"/>
      <c r="C81" s="62"/>
      <c r="D81" s="80"/>
      <c r="E81" s="80"/>
      <c r="F81" s="80"/>
      <c r="G81" s="83">
        <f>COUNTIF($G$50:$G$79,"1")</f>
        <v>0</v>
      </c>
      <c r="H81" s="82">
        <f>COUNTIF($H$50:$H$79,"&gt;=3")+COUNTIF(H50:H79,1)</f>
        <v>0</v>
      </c>
      <c r="I81" s="83">
        <f>COUNTIF($I$50:$I$79,"1")</f>
        <v>0</v>
      </c>
      <c r="J81" s="82">
        <f>COUNTIF($J$50:$J$79,"&gt;=2")</f>
        <v>0</v>
      </c>
      <c r="K81" s="83">
        <f>COUNTIF($K$50:$K$79,"2")</f>
        <v>0</v>
      </c>
      <c r="L81" s="80"/>
      <c r="M81" s="80"/>
      <c r="T81" s="1"/>
      <c r="U81" s="67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</row>
    <row r="82" spans="1:39" s="15" customFormat="1" ht="14.25" customHeight="1" x14ac:dyDescent="0.15">
      <c r="A82" s="62"/>
      <c r="B82" s="62"/>
      <c r="C82" s="62"/>
      <c r="D82" s="80"/>
      <c r="E82" s="80"/>
      <c r="F82" s="80"/>
      <c r="G82" s="83"/>
      <c r="H82" s="83"/>
      <c r="I82" s="83"/>
      <c r="J82" s="83"/>
      <c r="K82" s="83"/>
      <c r="L82" s="80"/>
      <c r="M82" s="80"/>
      <c r="T82" s="1"/>
      <c r="U82" s="67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</row>
    <row r="83" spans="1:39" s="15" customFormat="1" ht="14.25" customHeight="1" x14ac:dyDescent="0.15">
      <c r="A83" s="62"/>
      <c r="B83" s="62"/>
      <c r="C83" s="62"/>
      <c r="D83" s="80"/>
      <c r="E83" s="80"/>
      <c r="F83" s="80"/>
      <c r="G83" s="83"/>
      <c r="H83" s="83"/>
      <c r="I83" s="83">
        <f>G81+I81</f>
        <v>0</v>
      </c>
      <c r="J83" s="83"/>
      <c r="K83" s="83"/>
      <c r="L83" s="80"/>
      <c r="M83" s="80"/>
      <c r="T83" s="1"/>
      <c r="U83" s="67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</row>
    <row r="84" spans="1:39" s="15" customFormat="1" ht="14.25" customHeight="1" x14ac:dyDescent="0.15">
      <c r="A84" s="62"/>
      <c r="B84" s="62"/>
      <c r="C84" s="62"/>
      <c r="D84" s="80"/>
      <c r="E84" s="80"/>
      <c r="F84" s="80"/>
      <c r="G84" s="83"/>
      <c r="H84" s="83"/>
      <c r="I84" s="83"/>
      <c r="J84" s="83"/>
      <c r="K84" s="83"/>
      <c r="L84" s="80"/>
      <c r="M84" s="80"/>
      <c r="T84" s="1"/>
      <c r="U84" s="67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</row>
    <row r="85" spans="1:39" s="15" customFormat="1" ht="23.25" customHeight="1" x14ac:dyDescent="0.15">
      <c r="A85" s="62"/>
      <c r="B85" s="62"/>
      <c r="C85" s="62"/>
      <c r="D85" s="80"/>
      <c r="E85" s="80"/>
      <c r="F85" s="80"/>
      <c r="G85" s="83"/>
      <c r="H85" s="83"/>
      <c r="I85" s="83"/>
      <c r="J85" s="83"/>
      <c r="K85" s="83"/>
      <c r="L85" s="80"/>
      <c r="M85" s="80"/>
      <c r="T85" s="1"/>
      <c r="U85" s="67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</row>
    <row r="86" spans="1:39" s="15" customFormat="1" ht="23.25" customHeight="1" x14ac:dyDescent="0.15">
      <c r="A86" s="62"/>
      <c r="B86" s="62"/>
      <c r="C86" s="62"/>
      <c r="D86" s="80"/>
      <c r="E86" s="80"/>
      <c r="F86" s="80"/>
      <c r="G86" s="83"/>
      <c r="H86" s="83"/>
      <c r="I86" s="83"/>
      <c r="J86" s="83"/>
      <c r="K86" s="83"/>
      <c r="L86" s="80"/>
      <c r="M86" s="80"/>
      <c r="T86" s="1"/>
      <c r="U86" s="67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</row>
    <row r="87" spans="1:39" s="15" customFormat="1" ht="23.25" customHeight="1" x14ac:dyDescent="0.15">
      <c r="A87" s="62"/>
      <c r="B87" s="62"/>
      <c r="C87" s="62"/>
      <c r="D87" s="80"/>
      <c r="E87" s="80"/>
      <c r="F87" s="80"/>
      <c r="G87" s="83"/>
      <c r="H87" s="83"/>
      <c r="I87" s="83"/>
      <c r="J87" s="83"/>
      <c r="K87" s="83"/>
      <c r="L87" s="80"/>
      <c r="M87" s="80"/>
      <c r="T87" s="1"/>
      <c r="U87" s="67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</row>
    <row r="88" spans="1:39" s="15" customFormat="1" ht="23.25" customHeight="1" x14ac:dyDescent="0.15">
      <c r="A88" s="62"/>
      <c r="B88" s="62"/>
      <c r="C88" s="62"/>
      <c r="D88" s="80"/>
      <c r="E88" s="80"/>
      <c r="F88" s="80"/>
      <c r="G88" s="83"/>
      <c r="H88" s="83"/>
      <c r="I88" s="83"/>
      <c r="J88" s="83"/>
      <c r="K88" s="83"/>
      <c r="L88" s="80"/>
      <c r="M88" s="80"/>
      <c r="T88" s="1"/>
      <c r="U88" s="67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</row>
    <row r="89" spans="1:39" s="15" customFormat="1" ht="23.25" customHeight="1" x14ac:dyDescent="0.15">
      <c r="A89" s="62"/>
      <c r="B89" s="62"/>
      <c r="C89" s="62"/>
      <c r="D89" s="80"/>
      <c r="E89" s="80"/>
      <c r="F89" s="80"/>
      <c r="G89" s="83"/>
      <c r="H89" s="83"/>
      <c r="I89" s="83"/>
      <c r="J89" s="83"/>
      <c r="K89" s="83"/>
      <c r="L89" s="80"/>
      <c r="M89" s="80"/>
      <c r="T89" s="1"/>
      <c r="U89" s="67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</row>
    <row r="90" spans="1:39" s="15" customFormat="1" ht="23.25" customHeight="1" x14ac:dyDescent="0.15">
      <c r="A90" s="62"/>
      <c r="B90" s="62"/>
      <c r="C90" s="62"/>
      <c r="D90" s="80"/>
      <c r="E90" s="80"/>
      <c r="F90" s="80"/>
      <c r="G90" s="80"/>
      <c r="H90" s="80"/>
      <c r="I90" s="80"/>
      <c r="J90" s="80"/>
      <c r="K90" s="80"/>
      <c r="L90" s="80"/>
      <c r="M90" s="80"/>
      <c r="T90" s="1"/>
      <c r="U90" s="67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</row>
    <row r="91" spans="1:39" s="15" customFormat="1" ht="23.25" customHeight="1" x14ac:dyDescent="0.15">
      <c r="A91" s="62"/>
      <c r="B91" s="62"/>
      <c r="C91" s="62"/>
      <c r="D91" s="80"/>
      <c r="E91" s="80"/>
      <c r="F91" s="80"/>
      <c r="G91" s="80"/>
      <c r="H91" s="80"/>
      <c r="I91" s="80"/>
      <c r="J91" s="80"/>
      <c r="K91" s="80"/>
      <c r="L91" s="80"/>
      <c r="M91" s="80"/>
      <c r="T91" s="1"/>
      <c r="U91" s="67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</row>
    <row r="92" spans="1:39" s="15" customFormat="1" ht="23.25" customHeight="1" x14ac:dyDescent="0.15">
      <c r="A92" s="62"/>
      <c r="B92" s="62"/>
      <c r="C92" s="62"/>
      <c r="D92" s="80"/>
      <c r="E92" s="80"/>
      <c r="F92" s="80"/>
      <c r="G92" s="80"/>
      <c r="H92" s="80"/>
      <c r="I92" s="80"/>
      <c r="J92" s="80"/>
      <c r="K92" s="80"/>
      <c r="L92" s="80"/>
      <c r="M92" s="80"/>
      <c r="T92" s="1"/>
      <c r="U92" s="67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</row>
    <row r="93" spans="1:39" s="15" customFormat="1" ht="23.25" customHeight="1" x14ac:dyDescent="0.15">
      <c r="A93" s="62"/>
      <c r="B93" s="62"/>
      <c r="C93" s="62"/>
      <c r="D93" s="80"/>
      <c r="E93" s="80"/>
      <c r="F93" s="80"/>
      <c r="G93" s="80"/>
      <c r="H93" s="80"/>
      <c r="I93" s="80"/>
      <c r="J93" s="80"/>
      <c r="K93" s="80"/>
      <c r="L93" s="80"/>
      <c r="M93" s="80"/>
      <c r="T93" s="1"/>
      <c r="U93" s="67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</row>
    <row r="94" spans="1:39" s="15" customFormat="1" ht="23.25" customHeight="1" x14ac:dyDescent="0.15">
      <c r="A94" s="62"/>
      <c r="B94" s="62"/>
      <c r="C94" s="62"/>
      <c r="D94" s="80"/>
      <c r="E94" s="80"/>
      <c r="F94" s="80"/>
      <c r="G94" s="80"/>
      <c r="H94" s="80"/>
      <c r="I94" s="80"/>
      <c r="J94" s="80"/>
      <c r="K94" s="80"/>
      <c r="L94" s="80"/>
      <c r="M94" s="80"/>
      <c r="T94" s="1"/>
      <c r="U94" s="67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</row>
    <row r="95" spans="1:39" s="15" customFormat="1" ht="23.25" customHeight="1" x14ac:dyDescent="0.15">
      <c r="A95" s="62"/>
      <c r="B95" s="62"/>
      <c r="C95" s="62"/>
      <c r="D95" s="80"/>
      <c r="E95" s="80"/>
      <c r="F95" s="80"/>
      <c r="G95" s="80"/>
      <c r="H95" s="80"/>
      <c r="I95" s="80"/>
      <c r="J95" s="80"/>
      <c r="K95" s="80"/>
      <c r="L95" s="80"/>
      <c r="M95" s="80"/>
      <c r="T95" s="1"/>
      <c r="U95" s="67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</row>
    <row r="96" spans="1:39" ht="23.25" customHeight="1" x14ac:dyDescent="0.15">
      <c r="A96" s="62"/>
      <c r="B96" s="62"/>
      <c r="C96" s="62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97" spans="1:13" ht="23.25" customHeight="1" x14ac:dyDescent="0.15">
      <c r="A97" s="62"/>
      <c r="B97" s="62"/>
      <c r="C97" s="62"/>
      <c r="D97" s="80"/>
      <c r="E97" s="80"/>
      <c r="F97" s="80"/>
      <c r="G97" s="80"/>
      <c r="H97" s="80"/>
      <c r="I97" s="80"/>
      <c r="J97" s="80"/>
      <c r="K97" s="80"/>
      <c r="L97" s="80"/>
      <c r="M97" s="80"/>
    </row>
    <row r="98" spans="1:13" ht="23.25" customHeight="1" x14ac:dyDescent="0.15">
      <c r="A98" s="62"/>
      <c r="B98" s="62"/>
      <c r="C98" s="62"/>
      <c r="D98" s="80"/>
      <c r="E98" s="80"/>
      <c r="F98" s="80"/>
      <c r="G98" s="80"/>
      <c r="H98" s="80"/>
      <c r="I98" s="80"/>
      <c r="J98" s="80"/>
      <c r="K98" s="80"/>
      <c r="L98" s="80"/>
      <c r="M98" s="80"/>
    </row>
    <row r="99" spans="1:13" ht="23.25" customHeight="1" x14ac:dyDescent="0.15">
      <c r="A99" s="62"/>
      <c r="B99" s="62"/>
      <c r="C99" s="62"/>
      <c r="D99" s="80"/>
      <c r="E99" s="80"/>
      <c r="F99" s="80"/>
      <c r="G99" s="80"/>
      <c r="H99" s="80"/>
      <c r="I99" s="80"/>
      <c r="J99" s="80"/>
      <c r="K99" s="80"/>
      <c r="L99" s="80"/>
      <c r="M99" s="80"/>
    </row>
    <row r="100" spans="1:13" ht="23.25" customHeight="1" x14ac:dyDescent="0.15"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</sheetData>
  <sheetProtection formatCells="0"/>
  <protectedRanges>
    <protectedRange sqref="K9:K38" name="範囲3"/>
    <protectedRange sqref="C9:F38" name="範囲2"/>
    <protectedRange sqref="D6:K6" name="範囲1"/>
  </protectedRanges>
  <mergeCells count="16">
    <mergeCell ref="M10:M13"/>
    <mergeCell ref="M15:M17"/>
    <mergeCell ref="M7:M8"/>
    <mergeCell ref="M19:M20"/>
    <mergeCell ref="B1:K1"/>
    <mergeCell ref="F3:G3"/>
    <mergeCell ref="B6:C6"/>
    <mergeCell ref="B4:K4"/>
    <mergeCell ref="B7:B8"/>
    <mergeCell ref="C7:D7"/>
    <mergeCell ref="E7:E8"/>
    <mergeCell ref="F7:F8"/>
    <mergeCell ref="G7:H7"/>
    <mergeCell ref="D6:K6"/>
    <mergeCell ref="I7:J7"/>
    <mergeCell ref="K7:K8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11">
    <dataValidation imeMode="hiragana" allowBlank="1" showInputMessage="1" showErrorMessage="1" sqref="O19 O11 D6 C9:D38"/>
    <dataValidation imeMode="halfAlpha" allowBlank="1" showInputMessage="1" showErrorMessage="1" sqref="B9:B38"/>
    <dataValidation imeMode="on" allowBlank="1" showInputMessage="1" showErrorMessage="1" sqref="C39:D44"/>
    <dataValidation allowBlank="1" promptTitle="入力は" prompt="姓のみを入力してください" sqref="E39:E44"/>
    <dataValidation type="list" allowBlank="1" showInputMessage="1" showErrorMessage="1" sqref="I9:I38">
      <formula1>種目4</formula1>
    </dataValidation>
    <dataValidation imeMode="halfKatakana" allowBlank="1" showInputMessage="1" showErrorMessage="1" sqref="E9:E38"/>
    <dataValidation imeMode="fullAlpha" allowBlank="1" showInputMessage="1" showErrorMessage="1" sqref="F9:F38"/>
    <dataValidation type="list" allowBlank="1" showInputMessage="1" showErrorMessage="1" sqref="H9:H38">
      <formula1>INDIRECT($G9)</formula1>
    </dataValidation>
    <dataValidation type="list" allowBlank="1" showInputMessage="1" showErrorMessage="1" sqref="J9:J38">
      <formula1>INDIRECT($I9)</formula1>
    </dataValidation>
    <dataValidation type="list" allowBlank="1" showInputMessage="1" showErrorMessage="1" sqref="I3">
      <formula1>" ,男子,女子"</formula1>
    </dataValidation>
    <dataValidation type="list" allowBlank="1" showInputMessage="1" showErrorMessage="1" sqref="G9:G38">
      <formula1>種目3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I99"/>
  <sheetViews>
    <sheetView showGridLines="0" workbookViewId="0">
      <selection activeCell="C9" sqref="C9"/>
    </sheetView>
  </sheetViews>
  <sheetFormatPr defaultColWidth="9" defaultRowHeight="13.5" x14ac:dyDescent="0.15"/>
  <cols>
    <col min="1" max="1" width="3.25" style="1" customWidth="1"/>
    <col min="2" max="2" width="4" style="1" customWidth="1"/>
    <col min="3" max="4" width="9.375" style="1" customWidth="1"/>
    <col min="5" max="5" width="13.75" style="1" customWidth="1"/>
    <col min="6" max="6" width="5.625" style="1" customWidth="1"/>
    <col min="7" max="7" width="9.125" style="1" customWidth="1"/>
    <col min="8" max="8" width="7.5" style="1" customWidth="1"/>
    <col min="9" max="9" width="9.125" style="1" customWidth="1"/>
    <col min="10" max="10" width="7.5" style="1" customWidth="1"/>
    <col min="11" max="11" width="10.625" style="1" customWidth="1"/>
    <col min="12" max="12" width="1.75" style="1" customWidth="1"/>
    <col min="13" max="13" width="14" style="71" customWidth="1"/>
    <col min="14" max="20" width="9" style="15"/>
    <col min="21" max="50" width="9" style="66"/>
    <col min="51" max="61" width="9" style="15"/>
    <col min="62" max="16384" width="9" style="1"/>
  </cols>
  <sheetData>
    <row r="1" spans="2:37" ht="22.5" customHeight="1" x14ac:dyDescent="0.15">
      <c r="B1" s="90" t="s">
        <v>84</v>
      </c>
      <c r="C1" s="90"/>
      <c r="D1" s="90"/>
      <c r="E1" s="90"/>
      <c r="F1" s="90"/>
      <c r="G1" s="90"/>
      <c r="H1" s="90"/>
      <c r="I1" s="90"/>
      <c r="J1" s="90"/>
      <c r="K1" s="90"/>
      <c r="M1" s="66"/>
    </row>
    <row r="2" spans="2:37" ht="15" customHeight="1" x14ac:dyDescent="0.15">
      <c r="K2" s="37"/>
      <c r="M2" s="67"/>
      <c r="O2" s="1"/>
    </row>
    <row r="3" spans="2:37" ht="22.5" customHeight="1" x14ac:dyDescent="0.15">
      <c r="F3" s="111" t="s">
        <v>83</v>
      </c>
      <c r="G3" s="112"/>
      <c r="H3"/>
      <c r="I3"/>
      <c r="M3" s="67"/>
      <c r="O3" s="1"/>
    </row>
    <row r="4" spans="2:37" ht="11.25" customHeight="1" x14ac:dyDescent="0.15">
      <c r="F4" s="56"/>
      <c r="G4" s="34"/>
      <c r="H4" s="20"/>
      <c r="I4" s="20"/>
      <c r="J4"/>
      <c r="K4"/>
      <c r="M4" s="67"/>
      <c r="O4" s="1"/>
      <c r="Z4" s="53" t="s">
        <v>33</v>
      </c>
      <c r="AA4" s="53" t="s">
        <v>34</v>
      </c>
      <c r="AB4" s="53" t="s">
        <v>19</v>
      </c>
      <c r="AC4" s="53" t="s">
        <v>35</v>
      </c>
      <c r="AD4" s="53" t="s">
        <v>20</v>
      </c>
      <c r="AE4" s="53" t="s">
        <v>36</v>
      </c>
      <c r="AF4" s="53" t="s">
        <v>52</v>
      </c>
      <c r="AG4" s="53" t="s">
        <v>41</v>
      </c>
      <c r="AH4" s="53" t="s">
        <v>23</v>
      </c>
      <c r="AI4" s="53" t="s">
        <v>29</v>
      </c>
      <c r="AJ4" s="53" t="s">
        <v>37</v>
      </c>
      <c r="AK4" s="53" t="s">
        <v>38</v>
      </c>
    </row>
    <row r="5" spans="2:37" ht="11.25" customHeight="1" x14ac:dyDescent="0.15">
      <c r="J5"/>
      <c r="K5"/>
      <c r="M5" s="67"/>
      <c r="N5" s="1"/>
      <c r="O5" s="1"/>
      <c r="P5" s="1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74"/>
    </row>
    <row r="6" spans="2:37" ht="22.5" customHeight="1" x14ac:dyDescent="0.15">
      <c r="B6" s="93" t="s">
        <v>0</v>
      </c>
      <c r="C6" s="94"/>
      <c r="D6" s="113" t="str">
        <f>IF('男　子'!D6="","",'男　子'!D6)</f>
        <v/>
      </c>
      <c r="E6" s="114"/>
      <c r="F6" s="114"/>
      <c r="G6" s="114"/>
      <c r="H6" s="114"/>
      <c r="I6" s="114"/>
      <c r="J6" s="114"/>
      <c r="K6" s="115"/>
      <c r="M6" s="67"/>
      <c r="O6" s="1"/>
      <c r="Z6" s="53" t="s">
        <v>19</v>
      </c>
      <c r="AA6" s="53" t="s">
        <v>52</v>
      </c>
      <c r="AB6" s="53">
        <v>601</v>
      </c>
      <c r="AC6" s="53">
        <v>501</v>
      </c>
      <c r="AD6" s="53">
        <v>401</v>
      </c>
      <c r="AE6" s="53">
        <v>301</v>
      </c>
      <c r="AF6" s="53">
        <v>601</v>
      </c>
      <c r="AG6" s="53">
        <v>501</v>
      </c>
      <c r="AH6" s="53">
        <v>401</v>
      </c>
      <c r="AI6" s="53">
        <v>301</v>
      </c>
      <c r="AJ6" s="53">
        <v>201</v>
      </c>
      <c r="AK6" s="53">
        <v>101</v>
      </c>
    </row>
    <row r="7" spans="2:37" ht="22.5" customHeight="1" x14ac:dyDescent="0.15">
      <c r="B7" s="96" t="s">
        <v>2</v>
      </c>
      <c r="C7" s="98" t="s">
        <v>3</v>
      </c>
      <c r="D7" s="99"/>
      <c r="E7" s="100" t="s">
        <v>51</v>
      </c>
      <c r="F7" s="102" t="s">
        <v>6</v>
      </c>
      <c r="G7" s="104" t="s">
        <v>55</v>
      </c>
      <c r="H7" s="105"/>
      <c r="I7" s="104" t="s">
        <v>57</v>
      </c>
      <c r="J7" s="105"/>
      <c r="K7" s="109" t="s">
        <v>8</v>
      </c>
      <c r="M7" s="89" t="str">
        <f>IF($I$83&gt;0,"入力漏れがあります","")</f>
        <v/>
      </c>
      <c r="N7" s="59" t="s">
        <v>60</v>
      </c>
      <c r="O7" s="17" t="s">
        <v>61</v>
      </c>
      <c r="Z7" s="53"/>
      <c r="AA7" s="53" t="s">
        <v>39</v>
      </c>
      <c r="AB7" s="53">
        <v>605</v>
      </c>
      <c r="AC7" s="53">
        <v>505</v>
      </c>
      <c r="AD7" s="53">
        <v>405</v>
      </c>
      <c r="AE7" s="53">
        <v>305</v>
      </c>
      <c r="AF7" s="53">
        <v>605</v>
      </c>
      <c r="AG7" s="53">
        <v>505</v>
      </c>
      <c r="AH7" s="53">
        <v>405</v>
      </c>
      <c r="AI7" s="53">
        <v>305</v>
      </c>
      <c r="AJ7" s="53">
        <v>205</v>
      </c>
      <c r="AK7" s="53">
        <v>105</v>
      </c>
    </row>
    <row r="8" spans="2:37" ht="22.5" customHeight="1" x14ac:dyDescent="0.15">
      <c r="B8" s="97"/>
      <c r="C8" s="33" t="s">
        <v>4</v>
      </c>
      <c r="D8" s="33" t="s">
        <v>5</v>
      </c>
      <c r="E8" s="101"/>
      <c r="F8" s="103"/>
      <c r="G8" s="21" t="s">
        <v>7</v>
      </c>
      <c r="H8" s="22" t="s">
        <v>56</v>
      </c>
      <c r="I8" s="21" t="s">
        <v>7</v>
      </c>
      <c r="J8" s="22" t="s">
        <v>56</v>
      </c>
      <c r="K8" s="110"/>
      <c r="M8" s="89"/>
      <c r="N8" s="60" t="s">
        <v>60</v>
      </c>
      <c r="O8" s="24"/>
      <c r="P8" s="15" t="s">
        <v>53</v>
      </c>
      <c r="Q8" s="26"/>
      <c r="Z8" s="53"/>
      <c r="AA8" s="53" t="s">
        <v>40</v>
      </c>
      <c r="AB8" s="53">
        <v>606</v>
      </c>
      <c r="AC8" s="53">
        <v>506</v>
      </c>
      <c r="AD8" s="53">
        <v>406</v>
      </c>
      <c r="AE8" s="53">
        <v>306</v>
      </c>
      <c r="AF8" s="53">
        <v>606</v>
      </c>
      <c r="AG8" s="53">
        <v>506</v>
      </c>
      <c r="AH8" s="53">
        <v>406</v>
      </c>
      <c r="AI8" s="53">
        <v>306</v>
      </c>
      <c r="AJ8" s="53">
        <v>206</v>
      </c>
      <c r="AK8" s="53">
        <v>106</v>
      </c>
    </row>
    <row r="9" spans="2:37" ht="21" customHeight="1" x14ac:dyDescent="0.15">
      <c r="B9" s="9">
        <v>1</v>
      </c>
      <c r="C9" s="25"/>
      <c r="D9" s="25"/>
      <c r="E9" s="35"/>
      <c r="F9" s="29"/>
      <c r="G9" s="55"/>
      <c r="H9" s="18"/>
      <c r="I9" s="57"/>
      <c r="J9" s="18"/>
      <c r="K9" s="6"/>
      <c r="M9" s="68"/>
      <c r="N9" s="60"/>
      <c r="O9" s="54" t="s">
        <v>54</v>
      </c>
      <c r="P9" s="26"/>
      <c r="Q9" s="26"/>
      <c r="R9" s="26"/>
      <c r="Z9" s="53"/>
      <c r="AA9" s="53"/>
      <c r="AB9" s="53">
        <v>607</v>
      </c>
      <c r="AC9" s="53">
        <v>507</v>
      </c>
      <c r="AD9" s="53">
        <v>407</v>
      </c>
      <c r="AE9" s="53">
        <v>307</v>
      </c>
      <c r="AF9" s="53">
        <v>607</v>
      </c>
      <c r="AG9" s="53">
        <v>507</v>
      </c>
      <c r="AH9" s="53">
        <v>407</v>
      </c>
      <c r="AI9" s="53">
        <v>307</v>
      </c>
      <c r="AJ9" s="53">
        <v>207</v>
      </c>
      <c r="AK9" s="53">
        <v>107</v>
      </c>
    </row>
    <row r="10" spans="2:37" ht="21" customHeight="1" x14ac:dyDescent="0.15">
      <c r="B10" s="8">
        <v>2</v>
      </c>
      <c r="C10" s="25"/>
      <c r="D10" s="25"/>
      <c r="E10" s="35"/>
      <c r="F10" s="29"/>
      <c r="G10" s="55"/>
      <c r="H10" s="18"/>
      <c r="I10" s="57"/>
      <c r="J10" s="18"/>
      <c r="K10" s="6"/>
      <c r="M10" s="88" t="str">
        <f>IF($H$81=0,"","ダブルスの入力に不備"&amp;CHAR(10)&amp;"ペアは同じ番号を入力")</f>
        <v/>
      </c>
      <c r="N10" s="60" t="s">
        <v>60</v>
      </c>
      <c r="O10" s="16" t="s">
        <v>24</v>
      </c>
      <c r="Z10" s="53"/>
      <c r="AA10" s="53"/>
      <c r="AB10" s="53">
        <v>608</v>
      </c>
      <c r="AC10" s="53">
        <v>508</v>
      </c>
      <c r="AD10" s="53">
        <v>408</v>
      </c>
      <c r="AE10" s="53">
        <v>308</v>
      </c>
      <c r="AF10" s="53">
        <v>608</v>
      </c>
      <c r="AG10" s="53">
        <v>508</v>
      </c>
      <c r="AH10" s="53">
        <v>408</v>
      </c>
      <c r="AI10" s="53">
        <v>308</v>
      </c>
      <c r="AJ10" s="53">
        <v>208</v>
      </c>
      <c r="AK10" s="53">
        <v>108</v>
      </c>
    </row>
    <row r="11" spans="2:37" ht="21" customHeight="1" x14ac:dyDescent="0.15">
      <c r="B11" s="8">
        <v>3</v>
      </c>
      <c r="C11" s="25"/>
      <c r="D11" s="25"/>
      <c r="E11" s="35"/>
      <c r="F11" s="29"/>
      <c r="G11" s="55"/>
      <c r="H11" s="18"/>
      <c r="I11" s="57"/>
      <c r="J11" s="18"/>
      <c r="K11" s="6"/>
      <c r="M11" s="88"/>
      <c r="N11" s="60" t="s">
        <v>60</v>
      </c>
      <c r="O11" s="16" t="s">
        <v>32</v>
      </c>
      <c r="Z11" s="53"/>
      <c r="AA11" s="53"/>
      <c r="AB11" s="53">
        <v>609</v>
      </c>
      <c r="AC11" s="53">
        <v>509</v>
      </c>
      <c r="AD11" s="53">
        <v>409</v>
      </c>
      <c r="AE11" s="53">
        <v>309</v>
      </c>
      <c r="AF11" s="53">
        <v>609</v>
      </c>
      <c r="AG11" s="53">
        <v>509</v>
      </c>
      <c r="AH11" s="53">
        <v>409</v>
      </c>
      <c r="AI11" s="53">
        <v>309</v>
      </c>
      <c r="AJ11" s="53">
        <v>209</v>
      </c>
      <c r="AK11" s="53">
        <v>109</v>
      </c>
    </row>
    <row r="12" spans="2:37" ht="21" customHeight="1" x14ac:dyDescent="0.15">
      <c r="B12" s="7">
        <v>4</v>
      </c>
      <c r="C12" s="25"/>
      <c r="D12" s="25"/>
      <c r="E12" s="35"/>
      <c r="F12" s="29"/>
      <c r="G12" s="55"/>
      <c r="H12" s="18"/>
      <c r="I12" s="57"/>
      <c r="J12" s="18"/>
      <c r="K12" s="6"/>
      <c r="M12" s="88"/>
      <c r="N12" s="60" t="s">
        <v>60</v>
      </c>
      <c r="O12" s="16" t="s">
        <v>58</v>
      </c>
      <c r="Z12" s="53"/>
      <c r="AA12" s="53"/>
      <c r="AB12" s="53">
        <v>610</v>
      </c>
      <c r="AC12" s="53">
        <v>510</v>
      </c>
      <c r="AD12" s="53">
        <v>410</v>
      </c>
      <c r="AE12" s="53">
        <v>310</v>
      </c>
      <c r="AF12" s="53">
        <v>610</v>
      </c>
      <c r="AG12" s="53">
        <v>510</v>
      </c>
      <c r="AH12" s="53">
        <v>410</v>
      </c>
      <c r="AI12" s="53">
        <v>310</v>
      </c>
      <c r="AJ12" s="53">
        <v>210</v>
      </c>
      <c r="AK12" s="53">
        <v>110</v>
      </c>
    </row>
    <row r="13" spans="2:37" ht="21" customHeight="1" x14ac:dyDescent="0.15">
      <c r="B13" s="8">
        <v>5</v>
      </c>
      <c r="C13" s="25"/>
      <c r="D13" s="25"/>
      <c r="E13" s="35"/>
      <c r="F13" s="29"/>
      <c r="G13" s="55"/>
      <c r="H13" s="18"/>
      <c r="I13" s="57"/>
      <c r="J13" s="18"/>
      <c r="K13" s="6"/>
      <c r="M13" s="88"/>
      <c r="N13" s="60" t="s">
        <v>60</v>
      </c>
      <c r="O13" s="32" t="s">
        <v>85</v>
      </c>
      <c r="P13" s="26"/>
      <c r="Q13" s="26"/>
    </row>
    <row r="14" spans="2:37" ht="21" customHeight="1" x14ac:dyDescent="0.15">
      <c r="B14" s="8">
        <v>6</v>
      </c>
      <c r="C14" s="25"/>
      <c r="D14" s="25"/>
      <c r="E14" s="58"/>
      <c r="F14" s="29"/>
      <c r="G14" s="55"/>
      <c r="H14" s="18"/>
      <c r="I14" s="57"/>
      <c r="J14" s="18"/>
      <c r="K14" s="6"/>
      <c r="M14" s="68"/>
      <c r="N14" s="60" t="s">
        <v>60</v>
      </c>
      <c r="O14" s="16" t="s">
        <v>86</v>
      </c>
      <c r="P14" s="26"/>
      <c r="Q14" s="26"/>
    </row>
    <row r="15" spans="2:37" ht="21" customHeight="1" x14ac:dyDescent="0.15">
      <c r="B15" s="7">
        <v>7</v>
      </c>
      <c r="C15" s="25"/>
      <c r="D15" s="25"/>
      <c r="E15" s="58"/>
      <c r="F15" s="29"/>
      <c r="G15" s="55"/>
      <c r="H15" s="18"/>
      <c r="I15" s="57"/>
      <c r="J15" s="18"/>
      <c r="K15" s="6"/>
      <c r="M15" s="88" t="str">
        <f>IF($J$81=0,"","シングルスの入力不備"&amp;CHAR(10)&amp;"番号の重複")</f>
        <v/>
      </c>
      <c r="N15" s="26"/>
      <c r="O15" s="1"/>
      <c r="P15" s="1"/>
      <c r="Q15" s="1"/>
      <c r="R15" s="1"/>
      <c r="S15" s="1"/>
    </row>
    <row r="16" spans="2:37" ht="21" customHeight="1" x14ac:dyDescent="0.15">
      <c r="B16" s="7">
        <v>8</v>
      </c>
      <c r="C16" s="25"/>
      <c r="D16" s="25"/>
      <c r="E16" s="58"/>
      <c r="F16" s="29"/>
      <c r="G16" s="55"/>
      <c r="H16" s="18"/>
      <c r="I16" s="57"/>
      <c r="J16" s="18"/>
      <c r="K16" s="6"/>
      <c r="M16" s="88"/>
      <c r="N16" s="26"/>
      <c r="O16" s="23"/>
      <c r="P16" s="1"/>
      <c r="Q16" s="1"/>
      <c r="R16" s="1"/>
      <c r="S16" s="1"/>
    </row>
    <row r="17" spans="2:18" ht="21" customHeight="1" x14ac:dyDescent="0.15">
      <c r="B17" s="8">
        <v>9</v>
      </c>
      <c r="C17" s="25"/>
      <c r="D17" s="25"/>
      <c r="E17" s="58"/>
      <c r="F17" s="29"/>
      <c r="G17" s="55"/>
      <c r="H17" s="18"/>
      <c r="I17" s="57"/>
      <c r="J17" s="18"/>
      <c r="K17" s="6"/>
      <c r="M17" s="88"/>
      <c r="N17" s="26"/>
      <c r="O17" s="1"/>
      <c r="P17" s="26"/>
      <c r="Q17" s="26"/>
      <c r="R17" s="26"/>
    </row>
    <row r="18" spans="2:18" ht="21" customHeight="1" x14ac:dyDescent="0.15">
      <c r="B18" s="8">
        <v>10</v>
      </c>
      <c r="C18" s="25"/>
      <c r="D18" s="25"/>
      <c r="E18" s="58"/>
      <c r="F18" s="29"/>
      <c r="G18" s="55"/>
      <c r="H18" s="18"/>
      <c r="I18" s="57"/>
      <c r="J18" s="18"/>
      <c r="K18" s="6"/>
      <c r="M18" s="68"/>
      <c r="N18" s="27"/>
      <c r="O18" s="1"/>
      <c r="P18" s="27"/>
      <c r="Q18" s="27"/>
    </row>
    <row r="19" spans="2:18" ht="21" customHeight="1" x14ac:dyDescent="0.15">
      <c r="B19" s="7">
        <v>11</v>
      </c>
      <c r="C19" s="25"/>
      <c r="D19" s="25"/>
      <c r="E19" s="58"/>
      <c r="F19" s="29"/>
      <c r="G19" s="55"/>
      <c r="H19" s="18"/>
      <c r="I19" s="57"/>
      <c r="J19" s="18"/>
      <c r="K19" s="6"/>
      <c r="M19" s="89" t="str">
        <f>IF($K$81&gt;=1,"単複が"&amp;CHAR(10)&amp;"重複入力","")</f>
        <v/>
      </c>
      <c r="N19" s="27"/>
      <c r="O19" s="16"/>
      <c r="P19" s="27"/>
      <c r="Q19" s="27"/>
    </row>
    <row r="20" spans="2:18" ht="21" customHeight="1" x14ac:dyDescent="0.15">
      <c r="B20" s="8">
        <v>12</v>
      </c>
      <c r="C20" s="25"/>
      <c r="D20" s="25"/>
      <c r="E20" s="58"/>
      <c r="F20" s="29"/>
      <c r="G20" s="55"/>
      <c r="H20" s="18"/>
      <c r="I20" s="57"/>
      <c r="J20" s="18"/>
      <c r="K20" s="6"/>
      <c r="M20" s="89"/>
      <c r="O20" s="1"/>
    </row>
    <row r="21" spans="2:18" ht="21" customHeight="1" x14ac:dyDescent="0.15">
      <c r="B21" s="8">
        <v>13</v>
      </c>
      <c r="C21" s="25"/>
      <c r="D21" s="25"/>
      <c r="E21" s="58"/>
      <c r="F21" s="29"/>
      <c r="G21" s="55"/>
      <c r="H21" s="18"/>
      <c r="I21" s="57"/>
      <c r="J21" s="18"/>
      <c r="K21" s="6"/>
      <c r="M21" s="69"/>
    </row>
    <row r="22" spans="2:18" ht="21" customHeight="1" x14ac:dyDescent="0.15">
      <c r="B22" s="7">
        <v>14</v>
      </c>
      <c r="C22" s="25"/>
      <c r="D22" s="25"/>
      <c r="E22" s="35"/>
      <c r="F22" s="29"/>
      <c r="G22" s="55"/>
      <c r="H22" s="18"/>
      <c r="I22" s="57"/>
      <c r="J22" s="18"/>
      <c r="K22" s="6"/>
      <c r="M22" s="68"/>
      <c r="O22" s="1"/>
    </row>
    <row r="23" spans="2:18" ht="21" customHeight="1" x14ac:dyDescent="0.15">
      <c r="B23" s="7">
        <v>15</v>
      </c>
      <c r="C23" s="25"/>
      <c r="D23" s="25"/>
      <c r="E23" s="35"/>
      <c r="F23" s="29"/>
      <c r="G23" s="55"/>
      <c r="H23" s="18"/>
      <c r="I23" s="57"/>
      <c r="J23" s="18"/>
      <c r="K23" s="6"/>
      <c r="M23" s="68"/>
      <c r="O23" s="16"/>
    </row>
    <row r="24" spans="2:18" ht="21" customHeight="1" x14ac:dyDescent="0.15">
      <c r="B24" s="8">
        <v>16</v>
      </c>
      <c r="C24" s="25"/>
      <c r="D24" s="25"/>
      <c r="E24" s="35"/>
      <c r="F24" s="29"/>
      <c r="G24" s="55"/>
      <c r="H24" s="18"/>
      <c r="I24" s="57"/>
      <c r="J24" s="18"/>
      <c r="K24" s="6"/>
      <c r="M24" s="68"/>
      <c r="O24" s="16"/>
    </row>
    <row r="25" spans="2:18" ht="21" customHeight="1" x14ac:dyDescent="0.15">
      <c r="B25" s="8">
        <v>17</v>
      </c>
      <c r="C25" s="25"/>
      <c r="D25" s="25"/>
      <c r="E25" s="35"/>
      <c r="F25" s="29"/>
      <c r="G25" s="55"/>
      <c r="H25" s="18"/>
      <c r="I25" s="57"/>
      <c r="J25" s="18"/>
      <c r="K25" s="6"/>
      <c r="M25" s="66"/>
    </row>
    <row r="26" spans="2:18" ht="21" customHeight="1" x14ac:dyDescent="0.15">
      <c r="B26" s="7">
        <v>18</v>
      </c>
      <c r="C26" s="25"/>
      <c r="D26" s="25"/>
      <c r="E26" s="35"/>
      <c r="F26" s="29"/>
      <c r="G26" s="55"/>
      <c r="H26" s="18"/>
      <c r="I26" s="57"/>
      <c r="J26" s="18"/>
      <c r="K26" s="6"/>
      <c r="M26" s="66"/>
    </row>
    <row r="27" spans="2:18" ht="21" customHeight="1" x14ac:dyDescent="0.15">
      <c r="B27" s="8">
        <v>19</v>
      </c>
      <c r="C27" s="25"/>
      <c r="D27" s="25"/>
      <c r="E27" s="35"/>
      <c r="F27" s="29"/>
      <c r="G27" s="55"/>
      <c r="H27" s="18"/>
      <c r="I27" s="57"/>
      <c r="J27" s="18"/>
      <c r="K27" s="6"/>
      <c r="M27" s="66"/>
    </row>
    <row r="28" spans="2:18" ht="21" customHeight="1" x14ac:dyDescent="0.15">
      <c r="B28" s="8">
        <v>20</v>
      </c>
      <c r="C28" s="25"/>
      <c r="D28" s="25"/>
      <c r="E28" s="35"/>
      <c r="F28" s="29"/>
      <c r="G28" s="55"/>
      <c r="H28" s="18"/>
      <c r="I28" s="57"/>
      <c r="J28" s="18"/>
      <c r="K28" s="6"/>
      <c r="M28" s="66"/>
    </row>
    <row r="29" spans="2:18" ht="21" customHeight="1" x14ac:dyDescent="0.15">
      <c r="B29" s="8">
        <v>21</v>
      </c>
      <c r="C29" s="25"/>
      <c r="D29" s="25"/>
      <c r="E29" s="35"/>
      <c r="F29" s="29"/>
      <c r="G29" s="55"/>
      <c r="H29" s="18"/>
      <c r="I29" s="57"/>
      <c r="J29" s="18"/>
      <c r="K29" s="6"/>
      <c r="M29" s="66"/>
    </row>
    <row r="30" spans="2:18" ht="21" customHeight="1" x14ac:dyDescent="0.15">
      <c r="B30" s="8">
        <v>22</v>
      </c>
      <c r="C30" s="25"/>
      <c r="D30" s="25"/>
      <c r="E30" s="35"/>
      <c r="F30" s="29"/>
      <c r="G30" s="55"/>
      <c r="H30" s="18"/>
      <c r="I30" s="57"/>
      <c r="J30" s="18"/>
      <c r="K30" s="6"/>
      <c r="M30" s="66"/>
    </row>
    <row r="31" spans="2:18" ht="21" customHeight="1" x14ac:dyDescent="0.15">
      <c r="B31" s="8">
        <v>23</v>
      </c>
      <c r="C31" s="25"/>
      <c r="D31" s="25"/>
      <c r="E31" s="35"/>
      <c r="F31" s="29"/>
      <c r="G31" s="55"/>
      <c r="H31" s="18"/>
      <c r="I31" s="57"/>
      <c r="J31" s="18"/>
      <c r="K31" s="6"/>
      <c r="M31" s="66"/>
    </row>
    <row r="32" spans="2:18" ht="21" customHeight="1" x14ac:dyDescent="0.15">
      <c r="B32" s="8">
        <v>24</v>
      </c>
      <c r="C32" s="25"/>
      <c r="D32" s="25"/>
      <c r="E32" s="35"/>
      <c r="F32" s="29"/>
      <c r="G32" s="55"/>
      <c r="H32" s="18"/>
      <c r="I32" s="57"/>
      <c r="J32" s="18"/>
      <c r="K32" s="6"/>
      <c r="M32" s="66"/>
    </row>
    <row r="33" spans="2:50" ht="21" customHeight="1" x14ac:dyDescent="0.15">
      <c r="B33" s="8">
        <v>25</v>
      </c>
      <c r="C33" s="25"/>
      <c r="D33" s="25"/>
      <c r="E33" s="35"/>
      <c r="F33" s="29"/>
      <c r="G33" s="55"/>
      <c r="H33" s="18"/>
      <c r="I33" s="57"/>
      <c r="J33" s="18"/>
      <c r="K33" s="6"/>
      <c r="M33" s="66"/>
    </row>
    <row r="34" spans="2:50" ht="21" customHeight="1" x14ac:dyDescent="0.15">
      <c r="B34" s="8">
        <v>26</v>
      </c>
      <c r="C34" s="25"/>
      <c r="D34" s="25"/>
      <c r="E34" s="35"/>
      <c r="F34" s="29"/>
      <c r="G34" s="55"/>
      <c r="H34" s="18"/>
      <c r="I34" s="57"/>
      <c r="J34" s="18"/>
      <c r="K34" s="6"/>
      <c r="M34" s="66"/>
    </row>
    <row r="35" spans="2:50" ht="21" customHeight="1" x14ac:dyDescent="0.15">
      <c r="B35" s="8">
        <v>27</v>
      </c>
      <c r="C35" s="25"/>
      <c r="D35" s="25"/>
      <c r="E35" s="35"/>
      <c r="F35" s="29"/>
      <c r="G35" s="55"/>
      <c r="H35" s="18"/>
      <c r="I35" s="57"/>
      <c r="J35" s="18"/>
      <c r="K35" s="6"/>
      <c r="M35" s="66"/>
    </row>
    <row r="36" spans="2:50" ht="21" customHeight="1" x14ac:dyDescent="0.15">
      <c r="B36" s="8">
        <v>28</v>
      </c>
      <c r="C36" s="25"/>
      <c r="D36" s="25"/>
      <c r="E36" s="35"/>
      <c r="F36" s="29"/>
      <c r="G36" s="55"/>
      <c r="H36" s="18"/>
      <c r="I36" s="57"/>
      <c r="J36" s="18"/>
      <c r="K36" s="6"/>
      <c r="M36" s="66"/>
    </row>
    <row r="37" spans="2:50" ht="21" customHeight="1" x14ac:dyDescent="0.15">
      <c r="B37" s="8">
        <v>29</v>
      </c>
      <c r="C37" s="25"/>
      <c r="D37" s="25"/>
      <c r="E37" s="35"/>
      <c r="F37" s="29"/>
      <c r="G37" s="55"/>
      <c r="H37" s="18"/>
      <c r="I37" s="57"/>
      <c r="J37" s="18"/>
      <c r="K37" s="6"/>
      <c r="M37" s="66"/>
    </row>
    <row r="38" spans="2:50" ht="21" customHeight="1" x14ac:dyDescent="0.15">
      <c r="B38" s="8">
        <v>30</v>
      </c>
      <c r="C38" s="25"/>
      <c r="D38" s="25"/>
      <c r="E38" s="35"/>
      <c r="F38" s="29"/>
      <c r="G38" s="55"/>
      <c r="H38" s="18"/>
      <c r="I38" s="57"/>
      <c r="J38" s="18"/>
      <c r="K38" s="6"/>
      <c r="M38" s="66"/>
    </row>
    <row r="39" spans="2:50" ht="21" customHeight="1" x14ac:dyDescent="0.15">
      <c r="B39" s="3" t="s">
        <v>12</v>
      </c>
      <c r="C39" s="2" t="s">
        <v>13</v>
      </c>
      <c r="D39" s="2" t="s">
        <v>14</v>
      </c>
      <c r="E39" s="36" t="s">
        <v>42</v>
      </c>
      <c r="F39" s="5">
        <v>6</v>
      </c>
      <c r="G39" s="13" t="s">
        <v>19</v>
      </c>
      <c r="H39" s="14">
        <v>601</v>
      </c>
      <c r="I39" s="19" t="s">
        <v>22</v>
      </c>
      <c r="J39" s="14">
        <v>601</v>
      </c>
      <c r="K39" s="4"/>
      <c r="M39" s="66"/>
    </row>
    <row r="40" spans="2:50" ht="21" customHeight="1" x14ac:dyDescent="0.15">
      <c r="B40" s="3" t="s">
        <v>15</v>
      </c>
      <c r="C40" s="2" t="s">
        <v>13</v>
      </c>
      <c r="D40" s="2" t="s">
        <v>18</v>
      </c>
      <c r="E40" s="36" t="s">
        <v>43</v>
      </c>
      <c r="F40" s="5">
        <v>5</v>
      </c>
      <c r="G40" s="13" t="s">
        <v>19</v>
      </c>
      <c r="H40" s="14">
        <v>601</v>
      </c>
      <c r="I40" s="19" t="s">
        <v>25</v>
      </c>
      <c r="J40" s="14">
        <v>501</v>
      </c>
      <c r="K40" s="4"/>
      <c r="M40" s="66"/>
    </row>
    <row r="41" spans="2:50" ht="21" customHeight="1" x14ac:dyDescent="0.15">
      <c r="B41" s="3" t="s">
        <v>16</v>
      </c>
      <c r="C41" s="2" t="s">
        <v>17</v>
      </c>
      <c r="D41" s="2" t="s">
        <v>44</v>
      </c>
      <c r="E41" s="36" t="s">
        <v>45</v>
      </c>
      <c r="F41" s="5">
        <v>4</v>
      </c>
      <c r="G41" s="13" t="s">
        <v>20</v>
      </c>
      <c r="H41" s="14">
        <v>401</v>
      </c>
      <c r="I41" s="19" t="s">
        <v>23</v>
      </c>
      <c r="J41" s="14">
        <v>401</v>
      </c>
      <c r="K41" s="4"/>
      <c r="M41" s="66"/>
    </row>
    <row r="42" spans="2:50" ht="21" customHeight="1" x14ac:dyDescent="0.15">
      <c r="B42" s="3" t="s">
        <v>26</v>
      </c>
      <c r="C42" s="2" t="s">
        <v>21</v>
      </c>
      <c r="D42" s="2" t="s">
        <v>46</v>
      </c>
      <c r="E42" s="36" t="s">
        <v>47</v>
      </c>
      <c r="F42" s="5">
        <v>4</v>
      </c>
      <c r="G42" s="13" t="s">
        <v>20</v>
      </c>
      <c r="H42" s="14">
        <v>401</v>
      </c>
      <c r="I42" s="19" t="s">
        <v>23</v>
      </c>
      <c r="J42" s="14">
        <v>402</v>
      </c>
      <c r="K42" s="4"/>
      <c r="M42" s="66"/>
    </row>
    <row r="43" spans="2:50" ht="21" customHeight="1" x14ac:dyDescent="0.15">
      <c r="B43" s="3" t="s">
        <v>27</v>
      </c>
      <c r="C43" s="2" t="s">
        <v>21</v>
      </c>
      <c r="D43" s="2" t="s">
        <v>48</v>
      </c>
      <c r="E43" s="36" t="s">
        <v>49</v>
      </c>
      <c r="F43" s="5">
        <v>4</v>
      </c>
      <c r="G43" s="13" t="s">
        <v>20</v>
      </c>
      <c r="H43" s="14">
        <v>402</v>
      </c>
      <c r="I43" s="19" t="s">
        <v>23</v>
      </c>
      <c r="J43" s="14">
        <v>403</v>
      </c>
      <c r="K43" s="4"/>
      <c r="M43" s="66"/>
    </row>
    <row r="44" spans="2:50" ht="21" customHeight="1" x14ac:dyDescent="0.15">
      <c r="B44" s="3" t="s">
        <v>28</v>
      </c>
      <c r="C44" s="2" t="s">
        <v>30</v>
      </c>
      <c r="D44" s="2" t="s">
        <v>31</v>
      </c>
      <c r="E44" s="36" t="s">
        <v>50</v>
      </c>
      <c r="F44" s="5">
        <v>2</v>
      </c>
      <c r="G44" s="13" t="s">
        <v>20</v>
      </c>
      <c r="H44" s="14">
        <v>402</v>
      </c>
      <c r="I44" s="19" t="s">
        <v>23</v>
      </c>
      <c r="J44" s="14">
        <v>404</v>
      </c>
      <c r="K44" s="6"/>
      <c r="M44" s="66"/>
    </row>
    <row r="45" spans="2:50" ht="21" customHeight="1" x14ac:dyDescent="0.15">
      <c r="B45" s="12"/>
      <c r="C45" s="10"/>
      <c r="D45" s="10"/>
      <c r="E45" s="10"/>
      <c r="F45" s="10"/>
      <c r="G45" s="10"/>
      <c r="H45" s="10"/>
      <c r="I45" s="10"/>
      <c r="J45" s="10"/>
      <c r="K45" s="10"/>
      <c r="M45" s="67"/>
    </row>
    <row r="46" spans="2:50" s="15" customFormat="1" ht="21" customHeight="1" x14ac:dyDescent="0.15">
      <c r="B46" s="51"/>
      <c r="C46" s="52"/>
      <c r="D46" s="52"/>
      <c r="E46" s="52"/>
      <c r="F46" s="52"/>
      <c r="G46" s="52"/>
      <c r="H46" s="52"/>
      <c r="I46" s="52"/>
      <c r="J46" s="52"/>
      <c r="K46" s="52"/>
      <c r="M46" s="70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</row>
    <row r="47" spans="2:50" s="15" customFormat="1" ht="21" customHeight="1" x14ac:dyDescent="0.15">
      <c r="B47" s="51"/>
      <c r="C47" s="52"/>
      <c r="D47" s="52"/>
      <c r="E47" s="52"/>
      <c r="F47" s="52"/>
      <c r="G47" s="52"/>
      <c r="H47" s="52"/>
      <c r="I47" s="52"/>
      <c r="J47" s="52"/>
      <c r="K47" s="52"/>
      <c r="M47" s="70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</row>
    <row r="48" spans="2:50" s="15" customFormat="1" ht="23.25" customHeight="1" x14ac:dyDescent="0.15">
      <c r="B48" s="61"/>
      <c r="C48" s="11"/>
      <c r="D48" s="11"/>
      <c r="E48" s="11"/>
      <c r="F48" s="11"/>
      <c r="G48" s="11"/>
      <c r="H48" s="11"/>
      <c r="I48" s="11"/>
      <c r="J48" s="11"/>
      <c r="K48" s="11"/>
      <c r="L48" s="1"/>
      <c r="M48" s="70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</row>
    <row r="49" spans="2:50" s="15" customFormat="1" ht="23.25" customHeight="1" x14ac:dyDescent="0.15">
      <c r="B49" s="61"/>
      <c r="C49" s="11"/>
      <c r="D49" s="11"/>
      <c r="E49" s="11"/>
      <c r="F49" s="11"/>
      <c r="G49" s="11"/>
      <c r="H49" s="11"/>
      <c r="I49" s="11"/>
      <c r="J49" s="11"/>
      <c r="K49" s="11"/>
      <c r="L49" s="1"/>
      <c r="M49" s="70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</row>
    <row r="50" spans="2:50" s="15" customFormat="1" ht="13.9" customHeight="1" x14ac:dyDescent="0.15">
      <c r="B50" s="1"/>
      <c r="C50" s="1"/>
      <c r="D50" s="1"/>
      <c r="E50" s="67"/>
      <c r="F50" s="67"/>
      <c r="G50" s="72">
        <f>COUNTA($G9)+COUNTA($H9)</f>
        <v>0</v>
      </c>
      <c r="H50" s="72">
        <f>COUNTIF($H$9:$H$38,H9)</f>
        <v>0</v>
      </c>
      <c r="I50" s="72">
        <f>COUNTA(I9)+COUNTA(J9)</f>
        <v>0</v>
      </c>
      <c r="J50" s="72">
        <f>COUNTIF($J$9:$J$38,J9)</f>
        <v>0</v>
      </c>
      <c r="K50" s="72">
        <f>COUNTA(G9)+COUNTA(J9)</f>
        <v>0</v>
      </c>
      <c r="L50" s="1"/>
      <c r="M50" s="70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</row>
    <row r="51" spans="2:50" s="15" customFormat="1" ht="13.9" customHeight="1" x14ac:dyDescent="0.15">
      <c r="B51" s="1"/>
      <c r="C51" s="1"/>
      <c r="D51" s="1"/>
      <c r="E51" s="67"/>
      <c r="F51" s="67"/>
      <c r="G51" s="72">
        <f>COUNTA($G10)+COUNTA($H10)</f>
        <v>0</v>
      </c>
      <c r="H51" s="72">
        <f t="shared" ref="H51:H79" si="0">COUNTIF($H$9:$H$38,H10)</f>
        <v>0</v>
      </c>
      <c r="I51" s="72">
        <f t="shared" ref="I51:I79" si="1">COUNTA(I10)+COUNTA(J10)</f>
        <v>0</v>
      </c>
      <c r="J51" s="72">
        <f t="shared" ref="J51:J79" si="2">COUNTIF($J$9:$J$38,J10)</f>
        <v>0</v>
      </c>
      <c r="K51" s="72">
        <f t="shared" ref="K51:K79" si="3">COUNTA(G10)+COUNTA(J10)</f>
        <v>0</v>
      </c>
      <c r="L51" s="1"/>
      <c r="M51" s="70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</row>
    <row r="52" spans="2:50" s="15" customFormat="1" ht="13.9" customHeight="1" x14ac:dyDescent="0.15">
      <c r="B52" s="1"/>
      <c r="C52" s="1"/>
      <c r="D52" s="1"/>
      <c r="E52" s="67"/>
      <c r="F52" s="67"/>
      <c r="G52" s="72">
        <f t="shared" ref="G52:G79" si="4">COUNTA($G11)+COUNTA($H11)</f>
        <v>0</v>
      </c>
      <c r="H52" s="72">
        <f t="shared" si="0"/>
        <v>0</v>
      </c>
      <c r="I52" s="72">
        <f t="shared" si="1"/>
        <v>0</v>
      </c>
      <c r="J52" s="72">
        <f t="shared" si="2"/>
        <v>0</v>
      </c>
      <c r="K52" s="72">
        <f t="shared" si="3"/>
        <v>0</v>
      </c>
      <c r="L52" s="1"/>
      <c r="M52" s="70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</row>
    <row r="53" spans="2:50" s="15" customFormat="1" ht="13.9" customHeight="1" x14ac:dyDescent="0.15">
      <c r="B53" s="1"/>
      <c r="C53" s="1"/>
      <c r="D53" s="1"/>
      <c r="E53" s="67"/>
      <c r="F53" s="67"/>
      <c r="G53" s="72">
        <f t="shared" si="4"/>
        <v>0</v>
      </c>
      <c r="H53" s="72">
        <f t="shared" si="0"/>
        <v>0</v>
      </c>
      <c r="I53" s="72">
        <f t="shared" si="1"/>
        <v>0</v>
      </c>
      <c r="J53" s="72">
        <f t="shared" si="2"/>
        <v>0</v>
      </c>
      <c r="K53" s="72">
        <f t="shared" si="3"/>
        <v>0</v>
      </c>
      <c r="L53" s="1"/>
      <c r="M53" s="70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</row>
    <row r="54" spans="2:50" s="15" customFormat="1" ht="13.9" customHeight="1" x14ac:dyDescent="0.15">
      <c r="B54" s="1"/>
      <c r="C54" s="1"/>
      <c r="D54" s="1"/>
      <c r="E54" s="67"/>
      <c r="F54" s="67"/>
      <c r="G54" s="72">
        <f t="shared" si="4"/>
        <v>0</v>
      </c>
      <c r="H54" s="72">
        <f t="shared" si="0"/>
        <v>0</v>
      </c>
      <c r="I54" s="72">
        <f t="shared" si="1"/>
        <v>0</v>
      </c>
      <c r="J54" s="72">
        <f t="shared" si="2"/>
        <v>0</v>
      </c>
      <c r="K54" s="72">
        <f t="shared" si="3"/>
        <v>0</v>
      </c>
      <c r="L54" s="1"/>
      <c r="M54" s="70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</row>
    <row r="55" spans="2:50" s="15" customFormat="1" ht="13.9" customHeight="1" x14ac:dyDescent="0.15">
      <c r="B55" s="1"/>
      <c r="C55" s="1"/>
      <c r="D55" s="1"/>
      <c r="E55" s="67"/>
      <c r="F55" s="67"/>
      <c r="G55" s="72">
        <f t="shared" si="4"/>
        <v>0</v>
      </c>
      <c r="H55" s="72">
        <f t="shared" si="0"/>
        <v>0</v>
      </c>
      <c r="I55" s="72">
        <f t="shared" si="1"/>
        <v>0</v>
      </c>
      <c r="J55" s="72">
        <f t="shared" si="2"/>
        <v>0</v>
      </c>
      <c r="K55" s="72">
        <f t="shared" si="3"/>
        <v>0</v>
      </c>
      <c r="L55" s="1"/>
      <c r="M55" s="70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</row>
    <row r="56" spans="2:50" s="15" customFormat="1" ht="13.9" customHeight="1" x14ac:dyDescent="0.15">
      <c r="B56" s="1"/>
      <c r="C56" s="1"/>
      <c r="D56" s="1"/>
      <c r="E56" s="67"/>
      <c r="F56" s="67"/>
      <c r="G56" s="72">
        <f t="shared" si="4"/>
        <v>0</v>
      </c>
      <c r="H56" s="72">
        <f t="shared" si="0"/>
        <v>0</v>
      </c>
      <c r="I56" s="72">
        <f t="shared" si="1"/>
        <v>0</v>
      </c>
      <c r="J56" s="72">
        <f t="shared" si="2"/>
        <v>0</v>
      </c>
      <c r="K56" s="72">
        <f t="shared" si="3"/>
        <v>0</v>
      </c>
      <c r="L56" s="1"/>
      <c r="M56" s="70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</row>
    <row r="57" spans="2:50" s="15" customFormat="1" ht="13.9" customHeight="1" x14ac:dyDescent="0.15">
      <c r="B57" s="1"/>
      <c r="C57" s="1"/>
      <c r="D57" s="1"/>
      <c r="E57" s="67"/>
      <c r="F57" s="67"/>
      <c r="G57" s="72">
        <f t="shared" si="4"/>
        <v>0</v>
      </c>
      <c r="H57" s="72">
        <f t="shared" si="0"/>
        <v>0</v>
      </c>
      <c r="I57" s="72">
        <f t="shared" si="1"/>
        <v>0</v>
      </c>
      <c r="J57" s="72">
        <f t="shared" si="2"/>
        <v>0</v>
      </c>
      <c r="K57" s="72">
        <f t="shared" si="3"/>
        <v>0</v>
      </c>
      <c r="L57" s="1"/>
      <c r="M57" s="70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</row>
    <row r="58" spans="2:50" s="15" customFormat="1" ht="13.9" customHeight="1" x14ac:dyDescent="0.15">
      <c r="B58" s="1"/>
      <c r="C58" s="1"/>
      <c r="D58" s="1"/>
      <c r="E58" s="67"/>
      <c r="F58" s="67"/>
      <c r="G58" s="72">
        <f t="shared" si="4"/>
        <v>0</v>
      </c>
      <c r="H58" s="72">
        <f t="shared" si="0"/>
        <v>0</v>
      </c>
      <c r="I58" s="72">
        <f t="shared" si="1"/>
        <v>0</v>
      </c>
      <c r="J58" s="72">
        <f t="shared" si="2"/>
        <v>0</v>
      </c>
      <c r="K58" s="72">
        <f t="shared" si="3"/>
        <v>0</v>
      </c>
      <c r="L58" s="1"/>
      <c r="M58" s="70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</row>
    <row r="59" spans="2:50" s="15" customFormat="1" ht="13.9" customHeight="1" x14ac:dyDescent="0.15">
      <c r="B59" s="1"/>
      <c r="C59" s="1"/>
      <c r="D59" s="1"/>
      <c r="E59" s="67"/>
      <c r="F59" s="67"/>
      <c r="G59" s="72">
        <f t="shared" si="4"/>
        <v>0</v>
      </c>
      <c r="H59" s="72">
        <f t="shared" si="0"/>
        <v>0</v>
      </c>
      <c r="I59" s="72">
        <f t="shared" si="1"/>
        <v>0</v>
      </c>
      <c r="J59" s="72">
        <f t="shared" si="2"/>
        <v>0</v>
      </c>
      <c r="K59" s="72">
        <f t="shared" si="3"/>
        <v>0</v>
      </c>
      <c r="L59" s="1"/>
      <c r="M59" s="70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</row>
    <row r="60" spans="2:50" s="15" customFormat="1" ht="13.9" customHeight="1" x14ac:dyDescent="0.15">
      <c r="B60" s="1"/>
      <c r="C60" s="1"/>
      <c r="D60" s="1"/>
      <c r="E60" s="67"/>
      <c r="F60" s="67"/>
      <c r="G60" s="72">
        <f t="shared" si="4"/>
        <v>0</v>
      </c>
      <c r="H60" s="72">
        <f t="shared" si="0"/>
        <v>0</v>
      </c>
      <c r="I60" s="72">
        <f t="shared" si="1"/>
        <v>0</v>
      </c>
      <c r="J60" s="72">
        <f t="shared" si="2"/>
        <v>0</v>
      </c>
      <c r="K60" s="72">
        <f t="shared" si="3"/>
        <v>0</v>
      </c>
      <c r="L60" s="1"/>
      <c r="M60" s="70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</row>
    <row r="61" spans="2:50" s="15" customFormat="1" ht="13.9" customHeight="1" x14ac:dyDescent="0.15">
      <c r="B61" s="1"/>
      <c r="C61" s="1"/>
      <c r="D61" s="1"/>
      <c r="E61" s="67"/>
      <c r="F61" s="67"/>
      <c r="G61" s="72">
        <f t="shared" si="4"/>
        <v>0</v>
      </c>
      <c r="H61" s="72">
        <f t="shared" si="0"/>
        <v>0</v>
      </c>
      <c r="I61" s="72">
        <f t="shared" si="1"/>
        <v>0</v>
      </c>
      <c r="J61" s="72">
        <f t="shared" si="2"/>
        <v>0</v>
      </c>
      <c r="K61" s="72">
        <f t="shared" si="3"/>
        <v>0</v>
      </c>
      <c r="L61" s="1"/>
      <c r="M61" s="70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</row>
    <row r="62" spans="2:50" s="15" customFormat="1" ht="13.9" customHeight="1" x14ac:dyDescent="0.15">
      <c r="B62" s="1"/>
      <c r="C62" s="1"/>
      <c r="D62" s="1"/>
      <c r="E62" s="67"/>
      <c r="F62" s="67"/>
      <c r="G62" s="72">
        <f t="shared" si="4"/>
        <v>0</v>
      </c>
      <c r="H62" s="72">
        <f t="shared" si="0"/>
        <v>0</v>
      </c>
      <c r="I62" s="72">
        <f t="shared" si="1"/>
        <v>0</v>
      </c>
      <c r="J62" s="72">
        <f t="shared" si="2"/>
        <v>0</v>
      </c>
      <c r="K62" s="72">
        <f t="shared" si="3"/>
        <v>0</v>
      </c>
      <c r="L62" s="1"/>
      <c r="M62" s="70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</row>
    <row r="63" spans="2:50" s="15" customFormat="1" ht="13.9" customHeight="1" x14ac:dyDescent="0.15">
      <c r="B63" s="1"/>
      <c r="C63" s="1"/>
      <c r="D63" s="1"/>
      <c r="E63" s="67"/>
      <c r="F63" s="67"/>
      <c r="G63" s="72">
        <f t="shared" si="4"/>
        <v>0</v>
      </c>
      <c r="H63" s="72">
        <f t="shared" si="0"/>
        <v>0</v>
      </c>
      <c r="I63" s="72">
        <f t="shared" si="1"/>
        <v>0</v>
      </c>
      <c r="J63" s="72">
        <f t="shared" si="2"/>
        <v>0</v>
      </c>
      <c r="K63" s="72">
        <f t="shared" si="3"/>
        <v>0</v>
      </c>
      <c r="L63" s="1"/>
      <c r="M63" s="70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</row>
    <row r="64" spans="2:50" s="15" customFormat="1" ht="13.9" customHeight="1" x14ac:dyDescent="0.15">
      <c r="B64" s="1"/>
      <c r="C64" s="1"/>
      <c r="D64" s="1"/>
      <c r="E64" s="67"/>
      <c r="F64" s="67"/>
      <c r="G64" s="72">
        <f t="shared" si="4"/>
        <v>0</v>
      </c>
      <c r="H64" s="72">
        <f t="shared" si="0"/>
        <v>0</v>
      </c>
      <c r="I64" s="72">
        <f t="shared" si="1"/>
        <v>0</v>
      </c>
      <c r="J64" s="72">
        <f t="shared" si="2"/>
        <v>0</v>
      </c>
      <c r="K64" s="72">
        <f t="shared" si="3"/>
        <v>0</v>
      </c>
      <c r="L64" s="1"/>
      <c r="M64" s="70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</row>
    <row r="65" spans="2:50" s="15" customFormat="1" ht="13.9" customHeight="1" x14ac:dyDescent="0.15">
      <c r="B65" s="1"/>
      <c r="C65" s="1"/>
      <c r="D65" s="1"/>
      <c r="E65" s="67"/>
      <c r="F65" s="67"/>
      <c r="G65" s="72">
        <f t="shared" si="4"/>
        <v>0</v>
      </c>
      <c r="H65" s="72">
        <f t="shared" si="0"/>
        <v>0</v>
      </c>
      <c r="I65" s="72">
        <f t="shared" si="1"/>
        <v>0</v>
      </c>
      <c r="J65" s="72">
        <f t="shared" si="2"/>
        <v>0</v>
      </c>
      <c r="K65" s="72">
        <f t="shared" si="3"/>
        <v>0</v>
      </c>
      <c r="L65" s="1"/>
      <c r="M65" s="70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</row>
    <row r="66" spans="2:50" s="15" customFormat="1" ht="13.9" customHeight="1" x14ac:dyDescent="0.15">
      <c r="B66" s="1"/>
      <c r="C66" s="1"/>
      <c r="D66" s="1"/>
      <c r="E66" s="67"/>
      <c r="F66" s="67"/>
      <c r="G66" s="72">
        <f t="shared" si="4"/>
        <v>0</v>
      </c>
      <c r="H66" s="72">
        <f t="shared" si="0"/>
        <v>0</v>
      </c>
      <c r="I66" s="72">
        <f t="shared" si="1"/>
        <v>0</v>
      </c>
      <c r="J66" s="72">
        <f t="shared" si="2"/>
        <v>0</v>
      </c>
      <c r="K66" s="72">
        <f t="shared" si="3"/>
        <v>0</v>
      </c>
      <c r="L66" s="1"/>
      <c r="M66" s="70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</row>
    <row r="67" spans="2:50" s="15" customFormat="1" ht="13.9" customHeight="1" x14ac:dyDescent="0.15">
      <c r="B67" s="1"/>
      <c r="C67" s="1"/>
      <c r="D67" s="1"/>
      <c r="E67" s="67"/>
      <c r="F67" s="67"/>
      <c r="G67" s="72">
        <f t="shared" si="4"/>
        <v>0</v>
      </c>
      <c r="H67" s="72">
        <f t="shared" si="0"/>
        <v>0</v>
      </c>
      <c r="I67" s="72">
        <f t="shared" si="1"/>
        <v>0</v>
      </c>
      <c r="J67" s="72">
        <f t="shared" si="2"/>
        <v>0</v>
      </c>
      <c r="K67" s="72">
        <f t="shared" si="3"/>
        <v>0</v>
      </c>
      <c r="L67" s="1"/>
      <c r="M67" s="70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</row>
    <row r="68" spans="2:50" s="15" customFormat="1" ht="13.9" customHeight="1" x14ac:dyDescent="0.15">
      <c r="B68" s="1"/>
      <c r="C68" s="1"/>
      <c r="D68" s="1"/>
      <c r="E68" s="67"/>
      <c r="F68" s="67"/>
      <c r="G68" s="72">
        <f t="shared" si="4"/>
        <v>0</v>
      </c>
      <c r="H68" s="72">
        <f t="shared" si="0"/>
        <v>0</v>
      </c>
      <c r="I68" s="72">
        <f t="shared" si="1"/>
        <v>0</v>
      </c>
      <c r="J68" s="72">
        <f t="shared" si="2"/>
        <v>0</v>
      </c>
      <c r="K68" s="72">
        <f t="shared" si="3"/>
        <v>0</v>
      </c>
      <c r="L68" s="1"/>
      <c r="M68" s="70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</row>
    <row r="69" spans="2:50" s="15" customFormat="1" ht="13.9" customHeight="1" x14ac:dyDescent="0.15">
      <c r="B69" s="1"/>
      <c r="C69" s="1"/>
      <c r="D69" s="1"/>
      <c r="E69" s="67"/>
      <c r="F69" s="67"/>
      <c r="G69" s="72">
        <f t="shared" si="4"/>
        <v>0</v>
      </c>
      <c r="H69" s="72">
        <f t="shared" si="0"/>
        <v>0</v>
      </c>
      <c r="I69" s="72">
        <f t="shared" si="1"/>
        <v>0</v>
      </c>
      <c r="J69" s="72">
        <f t="shared" si="2"/>
        <v>0</v>
      </c>
      <c r="K69" s="72">
        <f t="shared" si="3"/>
        <v>0</v>
      </c>
      <c r="L69" s="1"/>
      <c r="M69" s="70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</row>
    <row r="70" spans="2:50" s="15" customFormat="1" ht="13.9" customHeight="1" x14ac:dyDescent="0.15">
      <c r="B70" s="1"/>
      <c r="C70" s="1"/>
      <c r="D70" s="1"/>
      <c r="E70" s="67"/>
      <c r="F70" s="67"/>
      <c r="G70" s="72">
        <f t="shared" si="4"/>
        <v>0</v>
      </c>
      <c r="H70" s="72">
        <f t="shared" si="0"/>
        <v>0</v>
      </c>
      <c r="I70" s="72">
        <f t="shared" si="1"/>
        <v>0</v>
      </c>
      <c r="J70" s="72">
        <f t="shared" si="2"/>
        <v>0</v>
      </c>
      <c r="K70" s="72">
        <f t="shared" si="3"/>
        <v>0</v>
      </c>
      <c r="L70" s="1"/>
      <c r="M70" s="70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</row>
    <row r="71" spans="2:50" s="15" customFormat="1" ht="13.9" customHeight="1" x14ac:dyDescent="0.15">
      <c r="B71" s="1"/>
      <c r="C71" s="1"/>
      <c r="D71" s="1"/>
      <c r="E71" s="67"/>
      <c r="F71" s="67"/>
      <c r="G71" s="72">
        <f t="shared" si="4"/>
        <v>0</v>
      </c>
      <c r="H71" s="72">
        <f t="shared" si="0"/>
        <v>0</v>
      </c>
      <c r="I71" s="72">
        <f t="shared" si="1"/>
        <v>0</v>
      </c>
      <c r="J71" s="72">
        <f t="shared" si="2"/>
        <v>0</v>
      </c>
      <c r="K71" s="72">
        <f t="shared" si="3"/>
        <v>0</v>
      </c>
      <c r="L71" s="1"/>
      <c r="M71" s="70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</row>
    <row r="72" spans="2:50" s="15" customFormat="1" ht="13.9" customHeight="1" x14ac:dyDescent="0.15">
      <c r="B72" s="1"/>
      <c r="C72" s="1"/>
      <c r="D72" s="1"/>
      <c r="E72" s="67"/>
      <c r="F72" s="67"/>
      <c r="G72" s="72">
        <f t="shared" si="4"/>
        <v>0</v>
      </c>
      <c r="H72" s="72">
        <f t="shared" si="0"/>
        <v>0</v>
      </c>
      <c r="I72" s="72">
        <f t="shared" si="1"/>
        <v>0</v>
      </c>
      <c r="J72" s="72">
        <f t="shared" si="2"/>
        <v>0</v>
      </c>
      <c r="K72" s="72">
        <f t="shared" si="3"/>
        <v>0</v>
      </c>
      <c r="L72" s="1"/>
      <c r="M72" s="70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</row>
    <row r="73" spans="2:50" s="15" customFormat="1" ht="13.9" customHeight="1" x14ac:dyDescent="0.15">
      <c r="B73" s="1"/>
      <c r="C73" s="1"/>
      <c r="D73" s="1"/>
      <c r="E73" s="67"/>
      <c r="F73" s="67"/>
      <c r="G73" s="72">
        <f t="shared" si="4"/>
        <v>0</v>
      </c>
      <c r="H73" s="72">
        <f t="shared" si="0"/>
        <v>0</v>
      </c>
      <c r="I73" s="72">
        <f t="shared" si="1"/>
        <v>0</v>
      </c>
      <c r="J73" s="72">
        <f t="shared" si="2"/>
        <v>0</v>
      </c>
      <c r="K73" s="72">
        <f t="shared" si="3"/>
        <v>0</v>
      </c>
      <c r="L73" s="1"/>
      <c r="M73" s="70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</row>
    <row r="74" spans="2:50" s="15" customFormat="1" ht="13.9" customHeight="1" x14ac:dyDescent="0.15">
      <c r="B74" s="1"/>
      <c r="C74" s="1"/>
      <c r="D74" s="1"/>
      <c r="E74" s="67"/>
      <c r="F74" s="67"/>
      <c r="G74" s="72">
        <f t="shared" si="4"/>
        <v>0</v>
      </c>
      <c r="H74" s="72">
        <f t="shared" si="0"/>
        <v>0</v>
      </c>
      <c r="I74" s="72">
        <f t="shared" si="1"/>
        <v>0</v>
      </c>
      <c r="J74" s="72">
        <f t="shared" si="2"/>
        <v>0</v>
      </c>
      <c r="K74" s="72">
        <f t="shared" si="3"/>
        <v>0</v>
      </c>
      <c r="L74" s="1"/>
      <c r="M74" s="70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</row>
    <row r="75" spans="2:50" s="15" customFormat="1" ht="13.9" customHeight="1" x14ac:dyDescent="0.15">
      <c r="B75" s="1"/>
      <c r="C75" s="1"/>
      <c r="D75" s="1"/>
      <c r="E75" s="67"/>
      <c r="F75" s="67"/>
      <c r="G75" s="72">
        <f t="shared" si="4"/>
        <v>0</v>
      </c>
      <c r="H75" s="72">
        <f t="shared" si="0"/>
        <v>0</v>
      </c>
      <c r="I75" s="72">
        <f t="shared" si="1"/>
        <v>0</v>
      </c>
      <c r="J75" s="72">
        <f t="shared" si="2"/>
        <v>0</v>
      </c>
      <c r="K75" s="72">
        <f t="shared" si="3"/>
        <v>0</v>
      </c>
      <c r="L75" s="1"/>
      <c r="M75" s="70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</row>
    <row r="76" spans="2:50" s="15" customFormat="1" ht="13.9" customHeight="1" x14ac:dyDescent="0.15">
      <c r="B76" s="1"/>
      <c r="C76" s="1"/>
      <c r="D76" s="1"/>
      <c r="E76" s="67"/>
      <c r="F76" s="67"/>
      <c r="G76" s="72">
        <f t="shared" si="4"/>
        <v>0</v>
      </c>
      <c r="H76" s="72">
        <f t="shared" si="0"/>
        <v>0</v>
      </c>
      <c r="I76" s="72">
        <f t="shared" si="1"/>
        <v>0</v>
      </c>
      <c r="J76" s="72">
        <f t="shared" si="2"/>
        <v>0</v>
      </c>
      <c r="K76" s="72">
        <f t="shared" si="3"/>
        <v>0</v>
      </c>
      <c r="L76" s="1"/>
      <c r="M76" s="70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</row>
    <row r="77" spans="2:50" s="15" customFormat="1" ht="13.9" customHeight="1" x14ac:dyDescent="0.15">
      <c r="B77" s="1"/>
      <c r="C77" s="1"/>
      <c r="D77" s="1"/>
      <c r="E77" s="67"/>
      <c r="F77" s="67"/>
      <c r="G77" s="72">
        <f t="shared" si="4"/>
        <v>0</v>
      </c>
      <c r="H77" s="72">
        <f t="shared" si="0"/>
        <v>0</v>
      </c>
      <c r="I77" s="72">
        <f t="shared" si="1"/>
        <v>0</v>
      </c>
      <c r="J77" s="72">
        <f t="shared" si="2"/>
        <v>0</v>
      </c>
      <c r="K77" s="72">
        <f t="shared" si="3"/>
        <v>0</v>
      </c>
      <c r="L77" s="1"/>
      <c r="M77" s="70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</row>
    <row r="78" spans="2:50" s="15" customFormat="1" ht="13.9" customHeight="1" x14ac:dyDescent="0.15">
      <c r="B78" s="1"/>
      <c r="C78" s="1"/>
      <c r="D78" s="1"/>
      <c r="E78" s="67"/>
      <c r="F78" s="67"/>
      <c r="G78" s="72">
        <f t="shared" si="4"/>
        <v>0</v>
      </c>
      <c r="H78" s="72">
        <f t="shared" si="0"/>
        <v>0</v>
      </c>
      <c r="I78" s="72">
        <f t="shared" si="1"/>
        <v>0</v>
      </c>
      <c r="J78" s="72">
        <f t="shared" si="2"/>
        <v>0</v>
      </c>
      <c r="K78" s="72">
        <f t="shared" si="3"/>
        <v>0</v>
      </c>
      <c r="L78" s="1"/>
      <c r="M78" s="70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</row>
    <row r="79" spans="2:50" s="15" customFormat="1" ht="13.9" customHeight="1" x14ac:dyDescent="0.15">
      <c r="B79" s="1"/>
      <c r="C79" s="1"/>
      <c r="D79" s="1"/>
      <c r="E79" s="67"/>
      <c r="F79" s="67"/>
      <c r="G79" s="72">
        <f t="shared" si="4"/>
        <v>0</v>
      </c>
      <c r="H79" s="72">
        <f t="shared" si="0"/>
        <v>0</v>
      </c>
      <c r="I79" s="72">
        <f t="shared" si="1"/>
        <v>0</v>
      </c>
      <c r="J79" s="72">
        <f t="shared" si="2"/>
        <v>0</v>
      </c>
      <c r="K79" s="72">
        <f t="shared" si="3"/>
        <v>0</v>
      </c>
      <c r="L79" s="1"/>
      <c r="M79" s="70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</row>
    <row r="80" spans="2:50" s="15" customFormat="1" ht="13.9" customHeight="1" x14ac:dyDescent="0.15">
      <c r="B80" s="1"/>
      <c r="C80" s="1"/>
      <c r="D80" s="1"/>
      <c r="E80" s="67"/>
      <c r="F80" s="67"/>
      <c r="G80" s="73"/>
      <c r="H80" s="73"/>
      <c r="I80" s="73"/>
      <c r="J80" s="73"/>
      <c r="K80" s="73"/>
      <c r="L80" s="1"/>
      <c r="M80" s="70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</row>
    <row r="81" spans="2:50" s="15" customFormat="1" ht="13.9" customHeight="1" x14ac:dyDescent="0.15">
      <c r="B81" s="1"/>
      <c r="C81" s="1"/>
      <c r="D81" s="1"/>
      <c r="E81" s="67"/>
      <c r="F81" s="67"/>
      <c r="G81" s="73">
        <f>COUNTIF($G$50:$G$79,"1")</f>
        <v>0</v>
      </c>
      <c r="H81" s="72">
        <f>COUNTIF($H$50:$H$79,"&gt;=3")+COUNTIF(H50:H79,1)</f>
        <v>0</v>
      </c>
      <c r="I81" s="73">
        <f>COUNTIF($I$50:$I$79,"1")</f>
        <v>0</v>
      </c>
      <c r="J81" s="72">
        <f>COUNTIF($J$50:$J$79,"&gt;=2")</f>
        <v>0</v>
      </c>
      <c r="K81" s="73">
        <f>COUNTIF($K$50:$K$79,"2")</f>
        <v>0</v>
      </c>
      <c r="L81" s="1"/>
      <c r="M81" s="70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</row>
    <row r="82" spans="2:50" s="15" customFormat="1" ht="13.9" customHeight="1" x14ac:dyDescent="0.15">
      <c r="B82" s="1"/>
      <c r="C82" s="1"/>
      <c r="D82" s="1"/>
      <c r="E82" s="67"/>
      <c r="F82" s="67"/>
      <c r="G82" s="73"/>
      <c r="H82" s="73"/>
      <c r="I82" s="73"/>
      <c r="J82" s="73"/>
      <c r="K82" s="73"/>
      <c r="L82" s="1"/>
      <c r="M82" s="70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</row>
    <row r="83" spans="2:50" s="15" customFormat="1" ht="13.9" customHeight="1" x14ac:dyDescent="0.15">
      <c r="B83" s="1"/>
      <c r="C83" s="1"/>
      <c r="D83" s="1"/>
      <c r="E83" s="67"/>
      <c r="F83" s="67"/>
      <c r="G83" s="73"/>
      <c r="H83" s="73"/>
      <c r="I83" s="73">
        <f>G81+I81</f>
        <v>0</v>
      </c>
      <c r="J83" s="73"/>
      <c r="K83" s="73"/>
      <c r="L83" s="1"/>
      <c r="M83" s="70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</row>
    <row r="84" spans="2:50" s="15" customFormat="1" ht="13.9" customHeight="1" x14ac:dyDescent="0.15">
      <c r="B84" s="1"/>
      <c r="C84" s="1"/>
      <c r="D84" s="1"/>
      <c r="E84" s="67"/>
      <c r="F84" s="67"/>
      <c r="G84" s="73"/>
      <c r="H84" s="73"/>
      <c r="I84" s="73"/>
      <c r="J84" s="73"/>
      <c r="K84" s="73"/>
      <c r="L84" s="1"/>
      <c r="M84" s="70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</row>
    <row r="85" spans="2:50" s="15" customFormat="1" ht="13.9" customHeight="1" x14ac:dyDescent="0.15">
      <c r="B85" s="1"/>
      <c r="C85" s="1"/>
      <c r="D85" s="1"/>
      <c r="E85" s="67"/>
      <c r="F85" s="67"/>
      <c r="G85" s="67"/>
      <c r="H85" s="67"/>
      <c r="I85" s="67"/>
      <c r="J85" s="67"/>
      <c r="K85" s="67"/>
      <c r="L85" s="1"/>
      <c r="M85" s="70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</row>
    <row r="86" spans="2:50" s="15" customFormat="1" ht="13.9" customHeight="1" x14ac:dyDescent="0.15">
      <c r="B86" s="1"/>
      <c r="C86" s="1"/>
      <c r="D86" s="1"/>
      <c r="E86" s="67"/>
      <c r="F86" s="67"/>
      <c r="G86" s="67"/>
      <c r="H86" s="67"/>
      <c r="I86" s="67"/>
      <c r="J86" s="67"/>
      <c r="K86" s="67"/>
      <c r="L86" s="1"/>
      <c r="M86" s="70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</row>
    <row r="87" spans="2:50" s="15" customFormat="1" x14ac:dyDescent="0.15">
      <c r="B87" s="1"/>
      <c r="C87" s="1"/>
      <c r="D87" s="1"/>
      <c r="E87" s="67"/>
      <c r="F87" s="67"/>
      <c r="G87" s="67"/>
      <c r="H87" s="67"/>
      <c r="I87" s="67"/>
      <c r="J87" s="67"/>
      <c r="K87" s="67"/>
      <c r="L87" s="1"/>
      <c r="M87" s="70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</row>
    <row r="88" spans="2:50" s="15" customFormat="1" x14ac:dyDescent="0.15">
      <c r="B88" s="1"/>
      <c r="C88" s="1"/>
      <c r="D88" s="1"/>
      <c r="E88" s="67"/>
      <c r="F88" s="67"/>
      <c r="G88" s="67"/>
      <c r="H88" s="67"/>
      <c r="I88" s="67"/>
      <c r="J88" s="67"/>
      <c r="K88" s="67"/>
      <c r="L88" s="1"/>
      <c r="M88" s="70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</row>
    <row r="89" spans="2:50" s="15" customFormat="1" x14ac:dyDescent="0.15">
      <c r="B89" s="1"/>
      <c r="C89" s="1"/>
      <c r="D89" s="1"/>
      <c r="E89" s="67"/>
      <c r="F89" s="67"/>
      <c r="G89" s="67"/>
      <c r="H89" s="67"/>
      <c r="I89" s="67"/>
      <c r="J89" s="67"/>
      <c r="K89" s="67"/>
      <c r="L89" s="1"/>
      <c r="M89" s="70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</row>
    <row r="90" spans="2:50" s="15" customFormat="1" x14ac:dyDescent="0.15">
      <c r="B90" s="1"/>
      <c r="C90" s="1"/>
      <c r="D90" s="1"/>
      <c r="E90" s="67"/>
      <c r="F90" s="67"/>
      <c r="G90" s="67"/>
      <c r="H90" s="67"/>
      <c r="I90" s="67"/>
      <c r="J90" s="67"/>
      <c r="K90" s="67"/>
      <c r="L90" s="1"/>
      <c r="M90" s="70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</row>
    <row r="91" spans="2:50" s="15" customFormat="1" x14ac:dyDescent="0.15">
      <c r="B91" s="1"/>
      <c r="C91" s="1"/>
      <c r="D91" s="1"/>
      <c r="E91" s="67"/>
      <c r="F91" s="67"/>
      <c r="G91" s="67"/>
      <c r="H91" s="67"/>
      <c r="I91" s="67"/>
      <c r="J91" s="67"/>
      <c r="K91" s="67"/>
      <c r="L91" s="1"/>
      <c r="M91" s="70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</row>
    <row r="92" spans="2:50" s="15" customFormat="1" x14ac:dyDescent="0.15">
      <c r="B92" s="1"/>
      <c r="C92" s="1"/>
      <c r="D92" s="1"/>
      <c r="E92" s="67"/>
      <c r="F92" s="67"/>
      <c r="G92" s="67"/>
      <c r="H92" s="67"/>
      <c r="I92" s="67"/>
      <c r="J92" s="67"/>
      <c r="K92" s="67"/>
      <c r="L92" s="1"/>
      <c r="M92" s="70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</row>
    <row r="93" spans="2:50" s="15" customFormat="1" x14ac:dyDescent="0.15">
      <c r="B93" s="1"/>
      <c r="C93" s="1"/>
      <c r="D93" s="1"/>
      <c r="E93" s="67"/>
      <c r="F93" s="67"/>
      <c r="G93" s="67"/>
      <c r="H93" s="67"/>
      <c r="I93" s="67"/>
      <c r="J93" s="67"/>
      <c r="K93" s="67"/>
      <c r="L93" s="1"/>
      <c r="M93" s="70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</row>
    <row r="94" spans="2:50" s="15" customFormat="1" x14ac:dyDescent="0.15">
      <c r="B94" s="1"/>
      <c r="C94" s="1"/>
      <c r="D94" s="1"/>
      <c r="E94" s="67"/>
      <c r="F94" s="67"/>
      <c r="G94" s="67"/>
      <c r="H94" s="67"/>
      <c r="I94" s="67"/>
      <c r="J94" s="67"/>
      <c r="K94" s="67"/>
      <c r="L94" s="1"/>
      <c r="M94" s="70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</row>
    <row r="95" spans="2:50" s="15" customFormat="1" x14ac:dyDescent="0.15">
      <c r="B95" s="1"/>
      <c r="C95" s="1"/>
      <c r="D95" s="1"/>
      <c r="E95" s="67"/>
      <c r="F95" s="67"/>
      <c r="G95" s="67"/>
      <c r="H95" s="67"/>
      <c r="I95" s="67"/>
      <c r="J95" s="67"/>
      <c r="K95" s="67"/>
      <c r="L95" s="1"/>
      <c r="M95" s="70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</row>
    <row r="96" spans="2:50" s="15" customFormat="1" x14ac:dyDescent="0.15">
      <c r="B96" s="1"/>
      <c r="C96" s="1"/>
      <c r="D96" s="1"/>
      <c r="E96" s="67"/>
      <c r="F96" s="67"/>
      <c r="G96" s="67"/>
      <c r="H96" s="67"/>
      <c r="I96" s="67"/>
      <c r="J96" s="67"/>
      <c r="K96" s="67"/>
      <c r="L96" s="1"/>
      <c r="M96" s="70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</row>
    <row r="97" spans="2:50" s="15" customFormat="1" x14ac:dyDescent="0.15">
      <c r="B97" s="1"/>
      <c r="C97" s="1"/>
      <c r="D97" s="1"/>
      <c r="E97" s="67"/>
      <c r="F97" s="67"/>
      <c r="G97" s="67"/>
      <c r="H97" s="67"/>
      <c r="I97" s="67"/>
      <c r="J97" s="67"/>
      <c r="K97" s="67"/>
      <c r="L97" s="1"/>
      <c r="M97" s="70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</row>
    <row r="98" spans="2:50" s="15" customFormat="1" x14ac:dyDescent="0.15">
      <c r="B98" s="1"/>
      <c r="C98" s="1"/>
      <c r="D98" s="1"/>
      <c r="E98" s="67"/>
      <c r="F98" s="67"/>
      <c r="G98" s="67"/>
      <c r="H98" s="67"/>
      <c r="I98" s="67"/>
      <c r="J98" s="67"/>
      <c r="K98" s="67"/>
      <c r="L98" s="1"/>
      <c r="M98" s="70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</row>
    <row r="99" spans="2:50" s="15" customForma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70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</row>
  </sheetData>
  <protectedRanges>
    <protectedRange sqref="D6:K6" name="範囲1_2"/>
    <protectedRange sqref="C9:F38" name="範囲2_2"/>
    <protectedRange sqref="K9:K38" name="範囲3_2"/>
  </protectedRanges>
  <mergeCells count="15">
    <mergeCell ref="M7:M8"/>
    <mergeCell ref="M10:M13"/>
    <mergeCell ref="M15:M17"/>
    <mergeCell ref="M19:M20"/>
    <mergeCell ref="B1:K1"/>
    <mergeCell ref="F3:G3"/>
    <mergeCell ref="B6:C6"/>
    <mergeCell ref="D6:K6"/>
    <mergeCell ref="I7:J7"/>
    <mergeCell ref="K7:K8"/>
    <mergeCell ref="B7:B8"/>
    <mergeCell ref="C7:D7"/>
    <mergeCell ref="E7:E8"/>
    <mergeCell ref="F7:F8"/>
    <mergeCell ref="G7:H7"/>
  </mergeCells>
  <phoneticPr fontId="3"/>
  <dataValidations count="11">
    <dataValidation type="list" allowBlank="1" showInputMessage="1" showErrorMessage="1" sqref="I3">
      <formula1>" ,男子,女子"</formula1>
    </dataValidation>
    <dataValidation type="list" allowBlank="1" showInputMessage="1" showErrorMessage="1" sqref="G9:G38">
      <formula1>種目3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type="list" allowBlank="1" showInputMessage="1" showErrorMessage="1" sqref="I9:I38">
      <formula1>種目4</formula1>
    </dataValidation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O16 C9:D38 D6 O8"/>
    <dataValidation type="list" allowBlank="1" showInputMessage="1" showErrorMessage="1" sqref="J9:J38">
      <formula1>INDIRECT($I9)</formula1>
    </dataValidation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6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6"/>
  <sheetViews>
    <sheetView showGridLines="0" topLeftCell="A10" workbookViewId="0">
      <selection activeCell="B26" sqref="B26"/>
    </sheetView>
  </sheetViews>
  <sheetFormatPr defaultRowHeight="22.5" customHeight="1" x14ac:dyDescent="0.15"/>
  <cols>
    <col min="1" max="1" width="3.25" customWidth="1"/>
    <col min="2" max="2" width="4.75" customWidth="1"/>
    <col min="3" max="3" width="22.125" customWidth="1"/>
    <col min="4" max="4" width="16.25" customWidth="1"/>
    <col min="5" max="5" width="10.625" customWidth="1"/>
    <col min="6" max="6" width="16.25" customWidth="1"/>
    <col min="7" max="7" width="10.625" customWidth="1"/>
    <col min="8" max="8" width="3" customWidth="1"/>
    <col min="9" max="9" width="7.75" customWidth="1"/>
    <col min="10" max="11" width="10.25" customWidth="1"/>
    <col min="12" max="12" width="10.625" customWidth="1"/>
  </cols>
  <sheetData>
    <row r="1" spans="1:12" ht="22.5" customHeight="1" x14ac:dyDescent="0.15">
      <c r="A1" s="1"/>
      <c r="B1" s="90" t="s">
        <v>90</v>
      </c>
      <c r="C1" s="90"/>
      <c r="D1" s="90"/>
      <c r="E1" s="90"/>
      <c r="F1" s="90"/>
      <c r="G1" s="90"/>
      <c r="H1" s="43"/>
      <c r="I1" s="43"/>
      <c r="J1" s="43"/>
      <c r="K1" s="43"/>
      <c r="L1" s="43"/>
    </row>
    <row r="2" spans="1:12" ht="15" customHeight="1" x14ac:dyDescent="0.15">
      <c r="A2" s="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3" customHeight="1" x14ac:dyDescent="0.15">
      <c r="A3" s="1"/>
      <c r="B3" s="1"/>
      <c r="C3" s="1"/>
      <c r="D3" s="151" t="s">
        <v>72</v>
      </c>
      <c r="E3" s="152"/>
      <c r="F3" s="1"/>
      <c r="G3" s="38"/>
      <c r="I3" s="20"/>
      <c r="J3" s="20"/>
    </row>
    <row r="4" spans="1:12" ht="33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33" customHeight="1" x14ac:dyDescent="0.15">
      <c r="A5" s="1"/>
      <c r="B5" s="93" t="s">
        <v>0</v>
      </c>
      <c r="C5" s="159"/>
      <c r="D5" s="116" t="str">
        <f>IF('男　子'!D6="","",'男　子'!D6)</f>
        <v/>
      </c>
      <c r="E5" s="117"/>
      <c r="F5" s="117"/>
      <c r="G5" s="118"/>
      <c r="I5" s="47"/>
      <c r="J5" t="s">
        <v>76</v>
      </c>
    </row>
    <row r="6" spans="1:12" ht="33" customHeight="1" x14ac:dyDescent="0.15">
      <c r="A6" s="1"/>
      <c r="B6" s="137" t="s">
        <v>11</v>
      </c>
      <c r="C6" s="138"/>
      <c r="D6" s="156"/>
      <c r="E6" s="157"/>
      <c r="F6" s="157"/>
      <c r="G6" s="158"/>
      <c r="H6" s="40"/>
      <c r="I6" s="48"/>
      <c r="J6" s="40" t="s">
        <v>80</v>
      </c>
      <c r="K6" s="40"/>
      <c r="L6" s="40"/>
    </row>
    <row r="7" spans="1:12" ht="33" customHeight="1" x14ac:dyDescent="0.15">
      <c r="A7" s="1"/>
      <c r="B7" s="119" t="s">
        <v>1</v>
      </c>
      <c r="C7" s="136"/>
      <c r="D7" s="140"/>
      <c r="E7" s="141"/>
      <c r="F7" s="141"/>
      <c r="G7" s="142"/>
      <c r="H7" s="41"/>
      <c r="I7" s="39"/>
      <c r="J7" s="39"/>
      <c r="K7" s="39"/>
      <c r="L7" s="40"/>
    </row>
    <row r="8" spans="1:12" ht="33" customHeight="1" x14ac:dyDescent="0.15">
      <c r="A8" s="1"/>
      <c r="B8" s="138" t="s">
        <v>9</v>
      </c>
      <c r="C8" s="139"/>
      <c r="D8" s="143"/>
      <c r="E8" s="144"/>
      <c r="F8" s="144"/>
      <c r="G8" s="145"/>
      <c r="H8" s="42"/>
      <c r="I8" s="39"/>
      <c r="J8" s="39"/>
      <c r="K8" s="39"/>
      <c r="L8" s="40"/>
    </row>
    <row r="9" spans="1:12" ht="33" customHeight="1" x14ac:dyDescent="0.15">
      <c r="A9" s="1"/>
      <c r="B9" s="160" t="s">
        <v>69</v>
      </c>
      <c r="C9" s="161"/>
      <c r="D9" s="146"/>
      <c r="E9" s="147"/>
      <c r="F9" s="50" t="s">
        <v>10</v>
      </c>
      <c r="G9" s="49"/>
      <c r="H9" s="39"/>
      <c r="I9" s="39"/>
      <c r="J9" s="39" t="s">
        <v>75</v>
      </c>
      <c r="K9" s="40"/>
    </row>
    <row r="10" spans="1:12" ht="33" customHeight="1" x14ac:dyDescent="0.15">
      <c r="A10" s="1"/>
      <c r="B10" s="119" t="s">
        <v>77</v>
      </c>
      <c r="C10" s="120"/>
      <c r="D10" s="153"/>
      <c r="E10" s="154"/>
      <c r="F10" s="154"/>
      <c r="G10" s="155"/>
      <c r="H10" s="39"/>
      <c r="I10" s="39"/>
      <c r="J10" s="39" t="s">
        <v>81</v>
      </c>
      <c r="K10" s="40"/>
    </row>
    <row r="11" spans="1:12" ht="33" customHeight="1" x14ac:dyDescent="0.15">
      <c r="A11" s="1"/>
      <c r="B11" s="119" t="s">
        <v>78</v>
      </c>
      <c r="C11" s="120"/>
      <c r="D11" s="148" t="str">
        <f>IF(D22&gt;1,D22,"")</f>
        <v/>
      </c>
      <c r="E11" s="149"/>
      <c r="F11" s="149"/>
      <c r="G11" s="150"/>
      <c r="H11" s="39"/>
      <c r="I11" s="39"/>
      <c r="J11" s="39"/>
      <c r="K11" s="40"/>
    </row>
    <row r="12" spans="1:12" ht="33" customHeight="1" x14ac:dyDescent="0.15">
      <c r="A12" s="1"/>
      <c r="B12" s="119" t="s">
        <v>79</v>
      </c>
      <c r="C12" s="136"/>
      <c r="D12" s="148" t="str">
        <f>IF(D22="","",D10+D22)</f>
        <v/>
      </c>
      <c r="E12" s="149"/>
      <c r="F12" s="149"/>
      <c r="G12" s="150"/>
      <c r="H12" s="40"/>
      <c r="I12" s="40"/>
      <c r="J12" s="40"/>
      <c r="K12" s="40"/>
      <c r="L12" s="40"/>
    </row>
    <row r="13" spans="1:12" ht="33" customHeight="1" x14ac:dyDescent="0.15"/>
    <row r="14" spans="1:12" ht="33" customHeight="1" x14ac:dyDescent="0.15">
      <c r="B14" s="122" t="s">
        <v>62</v>
      </c>
      <c r="C14" s="123"/>
      <c r="D14" s="135" t="s">
        <v>67</v>
      </c>
      <c r="E14" s="135"/>
      <c r="F14" s="124" t="s">
        <v>68</v>
      </c>
      <c r="G14" s="125"/>
    </row>
    <row r="15" spans="1:12" ht="33" customHeight="1" x14ac:dyDescent="0.15">
      <c r="B15" s="129" t="s">
        <v>55</v>
      </c>
      <c r="C15" s="45" t="s">
        <v>63</v>
      </c>
      <c r="D15" s="84" t="str">
        <f>IF(COUNTIF('男　子'!$G$9:$G$38,"六年以下Ｄ")/2=0,"",COUNTIF('男　子'!$G$9:$G$38,"六年以下Ｄ")/2)</f>
        <v/>
      </c>
      <c r="E15" s="75" t="s">
        <v>73</v>
      </c>
      <c r="F15" s="84" t="str">
        <f>IF(COUNTIF('女　子'!$G$9:$G$38,"六年以下Ｄ")/2=0,"",COUNTIF('女　子'!$G$9:$G$38,"六年以下Ｄ")/2)</f>
        <v/>
      </c>
      <c r="G15" s="75" t="s">
        <v>73</v>
      </c>
    </row>
    <row r="16" spans="1:12" ht="33" customHeight="1" x14ac:dyDescent="0.15">
      <c r="B16" s="130"/>
      <c r="C16" s="46" t="s">
        <v>64</v>
      </c>
      <c r="D16" s="76" t="str">
        <f>IF(COUNTIF('男　子'!$G$9:$G$38,"五年以下Ｄ")/2=0,"",COUNTIF('男　子'!$G$9:$G$38,"五年以下Ｄ")/2)</f>
        <v/>
      </c>
      <c r="E16" s="77" t="s">
        <v>73</v>
      </c>
      <c r="F16" s="76" t="str">
        <f>IF(COUNTIF('女　子'!$G$9:$G$38,"五年以下Ｄ")/2=0,"",COUNTIF('女　子'!$G$9:$G$38,"五年以下Ｄ")/2)</f>
        <v/>
      </c>
      <c r="G16" s="77" t="s">
        <v>73</v>
      </c>
    </row>
    <row r="17" spans="2:12" ht="33" customHeight="1" x14ac:dyDescent="0.15">
      <c r="B17" s="130"/>
      <c r="C17" s="46" t="s">
        <v>65</v>
      </c>
      <c r="D17" s="85" t="str">
        <f>IF(COUNTIF('男　子'!$G$9:$G$38,"四年以下Ｄ")/2=0,"",COUNTIF('男　子'!$G$9:$G$38,"四年以下Ｄ")/2)</f>
        <v/>
      </c>
      <c r="E17" s="77" t="s">
        <v>73</v>
      </c>
      <c r="F17" s="85" t="str">
        <f>IF(COUNTIF('女　子'!$G$9:$G$38,"四年以下Ｄ")/2=0,"",COUNTIF('女　子'!$G$9:$G$38,"四年以下Ｄ")/2)</f>
        <v/>
      </c>
      <c r="G17" s="77" t="s">
        <v>73</v>
      </c>
    </row>
    <row r="18" spans="2:12" ht="33" customHeight="1" x14ac:dyDescent="0.15">
      <c r="B18" s="129" t="s">
        <v>57</v>
      </c>
      <c r="C18" s="45" t="s">
        <v>63</v>
      </c>
      <c r="D18" s="84" t="str">
        <f>IF(COUNTIF('男　子'!$I$9:$I$38,"六年以下Ｓ")=0,"",COUNTIF('男　子'!$I$9:$I$38,"六年以下Ｓ"))</f>
        <v/>
      </c>
      <c r="E18" s="75" t="s">
        <v>66</v>
      </c>
      <c r="F18" s="84" t="str">
        <f>IF(COUNTIF('女　子'!$I$9:$I$38,"六年以下Ｓ")=0,"",COUNTIF('女　子'!$I$9:$I$38,"六年以下Ｓ"))</f>
        <v/>
      </c>
      <c r="G18" s="75" t="s">
        <v>66</v>
      </c>
    </row>
    <row r="19" spans="2:12" ht="33" customHeight="1" x14ac:dyDescent="0.15">
      <c r="B19" s="130"/>
      <c r="C19" s="46" t="s">
        <v>88</v>
      </c>
      <c r="D19" s="76" t="str">
        <f>IF(COUNTIF('男　子'!$I$9:$I$38,"五年以下Ｓ")=0,"",COUNTIF('男　子'!$I$9:$I$38,"五年以下Ｓ"))</f>
        <v/>
      </c>
      <c r="E19" s="77" t="s">
        <v>66</v>
      </c>
      <c r="F19" s="76" t="str">
        <f>IF(COUNTIF('女　子'!$I$9:$I$38,"五年以下Ｓ")=0,"",COUNTIF('女　子'!$I$9:$I$38,"五年以下Ｓ"))</f>
        <v/>
      </c>
      <c r="G19" s="77" t="s">
        <v>66</v>
      </c>
    </row>
    <row r="20" spans="2:12" ht="33" customHeight="1" x14ac:dyDescent="0.15">
      <c r="B20" s="130"/>
      <c r="C20" s="46" t="s">
        <v>89</v>
      </c>
      <c r="D20" s="85" t="str">
        <f>IF(COUNTIF('男　子'!$I$9:$I$38,"四年以下Ｓ")=0,"",COUNTIF('男　子'!$I$9:$I$38,"四年以下Ｓ"))</f>
        <v/>
      </c>
      <c r="E20" s="77" t="s">
        <v>66</v>
      </c>
      <c r="F20" s="85" t="str">
        <f>IF(COUNTIF('女　子'!$I$9:$I$38,"四年以下Ｓ")=0,"",COUNTIF('女　子'!$I$9:$I$38,"四年以下Ｓ"))</f>
        <v/>
      </c>
      <c r="G20" s="77" t="s">
        <v>66</v>
      </c>
    </row>
    <row r="21" spans="2:12" ht="33" customHeight="1" x14ac:dyDescent="0.15">
      <c r="B21" s="122" t="s">
        <v>70</v>
      </c>
      <c r="C21" s="131"/>
      <c r="D21" s="132" t="str">
        <f>IF(SUM(D15:D17,F15:F17)*2+SUM(D18:D20,F18:F20)=0,"",SUM(D15:D17,F15:F17)*2+SUM(D18:D20,F18:F20))</f>
        <v/>
      </c>
      <c r="E21" s="133"/>
      <c r="F21" s="133"/>
      <c r="G21" s="134"/>
    </row>
    <row r="22" spans="2:12" ht="33" customHeight="1" x14ac:dyDescent="0.15">
      <c r="B22" s="122" t="s">
        <v>71</v>
      </c>
      <c r="C22" s="131"/>
      <c r="D22" s="126" t="str">
        <f>IF(D21="","",D21*1000)</f>
        <v/>
      </c>
      <c r="E22" s="127"/>
      <c r="F22" s="127"/>
      <c r="G22" s="128"/>
    </row>
    <row r="23" spans="2:12" ht="15.75" customHeight="1" x14ac:dyDescent="0.1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2:12" ht="30.75" customHeight="1" x14ac:dyDescent="0.15">
      <c r="B24" s="121" t="s">
        <v>74</v>
      </c>
      <c r="C24" s="121"/>
      <c r="D24" s="121"/>
      <c r="E24" s="121"/>
      <c r="F24" s="121"/>
      <c r="G24" s="121"/>
      <c r="H24" s="11"/>
      <c r="I24" s="11"/>
      <c r="J24" s="11"/>
      <c r="K24" s="11"/>
      <c r="L24" s="11"/>
    </row>
    <row r="25" spans="2:12" s="86" customFormat="1" ht="54.6" customHeight="1" x14ac:dyDescent="0.15">
      <c r="B25" s="121" t="s">
        <v>101</v>
      </c>
      <c r="C25" s="121"/>
      <c r="D25" s="121"/>
      <c r="E25" s="121"/>
      <c r="F25" s="121"/>
      <c r="G25" s="121"/>
      <c r="H25" s="87"/>
      <c r="I25" s="87"/>
      <c r="J25" s="87"/>
      <c r="K25" s="87"/>
      <c r="L25" s="87"/>
    </row>
    <row r="26" spans="2:12" ht="28.5" customHeight="1" x14ac:dyDescent="0.15">
      <c r="H26" s="11"/>
      <c r="I26" s="11"/>
      <c r="J26" s="11"/>
    </row>
  </sheetData>
  <protectedRanges>
    <protectedRange sqref="B25:G25 B24:G24" name="範囲2"/>
    <protectedRange sqref="D6:G10" name="範囲1_5"/>
  </protectedRanges>
  <mergeCells count="29">
    <mergeCell ref="B1:G1"/>
    <mergeCell ref="B12:C12"/>
    <mergeCell ref="B6:C6"/>
    <mergeCell ref="B8:C8"/>
    <mergeCell ref="D7:G7"/>
    <mergeCell ref="D8:G8"/>
    <mergeCell ref="D9:E9"/>
    <mergeCell ref="D12:G12"/>
    <mergeCell ref="D3:E3"/>
    <mergeCell ref="B11:C11"/>
    <mergeCell ref="D10:G10"/>
    <mergeCell ref="D11:G11"/>
    <mergeCell ref="D6:G6"/>
    <mergeCell ref="B5:C5"/>
    <mergeCell ref="B7:C7"/>
    <mergeCell ref="B9:C9"/>
    <mergeCell ref="D5:G5"/>
    <mergeCell ref="B10:C10"/>
    <mergeCell ref="B25:G25"/>
    <mergeCell ref="B24:G24"/>
    <mergeCell ref="B14:C14"/>
    <mergeCell ref="F14:G14"/>
    <mergeCell ref="D22:G22"/>
    <mergeCell ref="B15:B17"/>
    <mergeCell ref="B18:B20"/>
    <mergeCell ref="B21:C21"/>
    <mergeCell ref="B22:C22"/>
    <mergeCell ref="D21:G21"/>
    <mergeCell ref="D14:E14"/>
  </mergeCells>
  <phoneticPr fontId="3"/>
  <dataValidations count="2">
    <dataValidation imeMode="hiragana" allowBlank="1" showInputMessage="1" showErrorMessage="1" sqref="G7:G8 G10 D5:D10 E7:F10"/>
    <dataValidation imeMode="halfAlpha" allowBlank="1" showInputMessage="1" showErrorMessage="1" sqref="G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男　子</vt:lpstr>
      <vt:lpstr>女　子</vt:lpstr>
      <vt:lpstr>総括表</vt:lpstr>
      <vt:lpstr>'女　子'!Print_Area</vt:lpstr>
      <vt:lpstr>総括表!Print_Area</vt:lpstr>
      <vt:lpstr>'男　子'!Print_Area</vt:lpstr>
      <vt:lpstr>一年Ｓ</vt:lpstr>
      <vt:lpstr>五年Ｓ</vt:lpstr>
      <vt:lpstr>五年以下Ｄ</vt:lpstr>
      <vt:lpstr>五年以下Ｓ</vt:lpstr>
      <vt:lpstr>三年Ｓ</vt:lpstr>
      <vt:lpstr>三年以下Ｄ</vt:lpstr>
      <vt:lpstr>四年Ｓ</vt:lpstr>
      <vt:lpstr>四年以下Ｄ</vt:lpstr>
      <vt:lpstr>四年以下S</vt:lpstr>
      <vt:lpstr>種目3</vt:lpstr>
      <vt:lpstr>種目4</vt:lpstr>
      <vt:lpstr>二年Ｓ</vt:lpstr>
      <vt:lpstr>六年Ｓ</vt:lpstr>
      <vt:lpstr>六年以下Ｄ</vt:lpstr>
      <vt:lpstr>六年以下S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ume</cp:lastModifiedBy>
  <cp:lastPrinted>2021-03-12T02:53:23Z</cp:lastPrinted>
  <dcterms:created xsi:type="dcterms:W3CDTF">2019-11-05T22:58:46Z</dcterms:created>
  <dcterms:modified xsi:type="dcterms:W3CDTF">2021-07-09T02:41:29Z</dcterms:modified>
</cp:coreProperties>
</file>