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G:\000バド少年団連盟\0001参加申込書\"/>
    </mc:Choice>
  </mc:AlternateContent>
  <xr:revisionPtr revIDLastSave="0" documentId="13_ncr:1_{17AC1931-038D-484E-91CF-F3514706E1F7}" xr6:coauthVersionLast="47" xr6:coauthVersionMax="47" xr10:uidLastSave="{00000000-0000-0000-0000-000000000000}"/>
  <bookViews>
    <workbookView xWindow="-110" yWindow="-110" windowWidth="19420" windowHeight="10420" xr2:uid="{00000000-000D-0000-FFFF-FFFF00000000}"/>
  </bookViews>
  <sheets>
    <sheet name="男　子" sheetId="4" r:id="rId1"/>
    <sheet name="女　子" sheetId="2" r:id="rId2"/>
    <sheet name="総括表" sheetId="3" r:id="rId3"/>
    <sheet name="集計用" sheetId="5" r:id="rId4"/>
  </sheets>
  <definedNames>
    <definedName name="_xlnm.Print_Area" localSheetId="1">'女　子'!$B$1:$K$38</definedName>
    <definedName name="_xlnm.Print_Area" localSheetId="2">総括表!$B$1:$G$29</definedName>
    <definedName name="_xlnm.Print_Area" localSheetId="0">'男　子'!$B$1:$K$38</definedName>
    <definedName name="一年Ｓ">'男　子'!$AK$5:$AK$15</definedName>
    <definedName name="五年Ｓ">'男　子'!$AG$5:$AG$15</definedName>
    <definedName name="五年以下Ｄ">'男　子'!$AC$5:$AC$15</definedName>
    <definedName name="三年Ｓ">'男　子'!$AI$5:$AI$15</definedName>
    <definedName name="三年以下Ｄ">'男　子'!$AE$5:$AE$15</definedName>
    <definedName name="四年Ｓ">'男　子'!$AH$5:$AH$15</definedName>
    <definedName name="四年以下Ｄ">'男　子'!$AD$5:$AD$15</definedName>
    <definedName name="種目3">'男　子'!$Z$6:$Z$9</definedName>
    <definedName name="種目4">'男　子'!$AA$6:$AA$11</definedName>
    <definedName name="二年Ｓ">'男　子'!$AJ$5:$AJ$15</definedName>
    <definedName name="六年Ｓ">'男　子'!$AF$5:$AF$15</definedName>
    <definedName name="六年以下Ｄ">'男　子'!$AB$5:$AB$15</definedName>
    <definedName name="六年以下S">'男　子'!$AF$5:$AF$15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 i="5" l="1"/>
  <c r="X3" i="5"/>
  <c r="F24" i="3" l="1"/>
  <c r="W3" i="5" s="1"/>
  <c r="F23" i="3"/>
  <c r="V3" i="5" s="1"/>
  <c r="F22" i="3"/>
  <c r="U3" i="5" s="1"/>
  <c r="F21" i="3"/>
  <c r="T3" i="5" s="1"/>
  <c r="F20" i="3"/>
  <c r="S3" i="5" s="1"/>
  <c r="F19" i="3"/>
  <c r="R3" i="5" s="1"/>
  <c r="F18" i="3"/>
  <c r="Q3" i="5" s="1"/>
  <c r="F17" i="3"/>
  <c r="P3" i="5" s="1"/>
  <c r="F16" i="3"/>
  <c r="O3" i="5" s="1"/>
  <c r="F15" i="3"/>
  <c r="N3" i="5" s="1"/>
  <c r="D24" i="3"/>
  <c r="M3" i="5" s="1"/>
  <c r="D23" i="3"/>
  <c r="L3" i="5" s="1"/>
  <c r="D22" i="3"/>
  <c r="K3" i="5" s="1"/>
  <c r="D21" i="3"/>
  <c r="J3" i="5" s="1"/>
  <c r="D20" i="3"/>
  <c r="I3" i="5" s="1"/>
  <c r="D19" i="3"/>
  <c r="H3" i="5" s="1"/>
  <c r="D18" i="3"/>
  <c r="G3" i="5" s="1"/>
  <c r="D17" i="3"/>
  <c r="F3" i="5" s="1"/>
  <c r="D16" i="3"/>
  <c r="E3" i="5" s="1"/>
  <c r="D15" i="3"/>
  <c r="D3" i="5" s="1"/>
  <c r="D25" i="3" l="1"/>
  <c r="D26" i="3" s="1"/>
  <c r="D12" i="3" s="1"/>
  <c r="Z3" i="5" s="1"/>
  <c r="D6" i="2"/>
  <c r="J79" i="2"/>
  <c r="H79" i="2"/>
  <c r="J78" i="2"/>
  <c r="H78" i="2"/>
  <c r="J77" i="2"/>
  <c r="H77" i="2"/>
  <c r="J76" i="2"/>
  <c r="H76" i="2"/>
  <c r="J75" i="2"/>
  <c r="H75" i="2"/>
  <c r="J74" i="2"/>
  <c r="H74" i="2"/>
  <c r="J73" i="2"/>
  <c r="H73" i="2"/>
  <c r="J72" i="2"/>
  <c r="H72" i="2"/>
  <c r="J71" i="2"/>
  <c r="H71" i="2"/>
  <c r="J70" i="2"/>
  <c r="H70" i="2"/>
  <c r="J69" i="2"/>
  <c r="H69" i="2"/>
  <c r="J68" i="2"/>
  <c r="H68" i="2"/>
  <c r="J67" i="2"/>
  <c r="H67" i="2"/>
  <c r="J66" i="2"/>
  <c r="H66" i="2"/>
  <c r="J65" i="2"/>
  <c r="H65" i="2"/>
  <c r="J64" i="2"/>
  <c r="H64" i="2"/>
  <c r="J63" i="2"/>
  <c r="H63" i="2"/>
  <c r="J62" i="2"/>
  <c r="H62" i="2"/>
  <c r="J61" i="2"/>
  <c r="H61" i="2"/>
  <c r="J60" i="2"/>
  <c r="H60" i="2"/>
  <c r="J59" i="2"/>
  <c r="H59" i="2"/>
  <c r="J58" i="2"/>
  <c r="H58" i="2"/>
  <c r="J57" i="2"/>
  <c r="H57" i="2"/>
  <c r="J56" i="2"/>
  <c r="H56" i="2"/>
  <c r="J55" i="2"/>
  <c r="H55" i="2"/>
  <c r="J54" i="2"/>
  <c r="H54" i="2"/>
  <c r="J53" i="2"/>
  <c r="H53" i="2"/>
  <c r="J52" i="2"/>
  <c r="H52" i="2"/>
  <c r="J51" i="2"/>
  <c r="H51" i="2"/>
  <c r="J50" i="2"/>
  <c r="H50" i="2"/>
  <c r="J79" i="4"/>
  <c r="H79" i="4"/>
  <c r="J78" i="4"/>
  <c r="H78" i="4"/>
  <c r="J77" i="4"/>
  <c r="H77" i="4"/>
  <c r="J76" i="4"/>
  <c r="H76" i="4"/>
  <c r="J75" i="4"/>
  <c r="H75" i="4"/>
  <c r="J74" i="4"/>
  <c r="H74" i="4"/>
  <c r="J73" i="4"/>
  <c r="H73" i="4"/>
  <c r="J72" i="4"/>
  <c r="H72" i="4"/>
  <c r="J71" i="4"/>
  <c r="H71" i="4"/>
  <c r="J70" i="4"/>
  <c r="H70" i="4"/>
  <c r="J69" i="4"/>
  <c r="H69" i="4"/>
  <c r="J68" i="4"/>
  <c r="H68" i="4"/>
  <c r="J67" i="4"/>
  <c r="H67" i="4"/>
  <c r="J66" i="4"/>
  <c r="H66" i="4"/>
  <c r="J65" i="4"/>
  <c r="H65" i="4"/>
  <c r="J64" i="4"/>
  <c r="H64" i="4"/>
  <c r="J63" i="4"/>
  <c r="H63" i="4"/>
  <c r="J62" i="4"/>
  <c r="H62" i="4"/>
  <c r="J61" i="4"/>
  <c r="H61" i="4"/>
  <c r="J60" i="4"/>
  <c r="H60" i="4"/>
  <c r="J59" i="4"/>
  <c r="H59" i="4"/>
  <c r="J58" i="4"/>
  <c r="H58" i="4"/>
  <c r="J57" i="4"/>
  <c r="H57" i="4"/>
  <c r="J56" i="4"/>
  <c r="H56" i="4"/>
  <c r="J55" i="4"/>
  <c r="H55" i="4"/>
  <c r="J54" i="4"/>
  <c r="H54" i="4"/>
  <c r="J53" i="4"/>
  <c r="H53" i="4"/>
  <c r="J52" i="4"/>
  <c r="H52" i="4"/>
  <c r="J51" i="4"/>
  <c r="H51" i="4"/>
  <c r="J50" i="4"/>
  <c r="H50" i="4"/>
  <c r="J81" i="2" l="1"/>
  <c r="M17" i="2" s="1"/>
  <c r="H81" i="4"/>
  <c r="M7" i="4" s="1"/>
  <c r="H81" i="2"/>
  <c r="M10" i="2" s="1"/>
  <c r="J81" i="4"/>
  <c r="M11" i="4" s="1"/>
  <c r="D11" i="3" l="1"/>
  <c r="Y3" i="5" s="1"/>
  <c r="D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平岡</author>
    <author>hiraokateruhiro</author>
  </authors>
  <commentList>
    <comment ref="G9" authorId="0" shapeId="0" xr:uid="{00000000-0006-0000-0000-000001000000}">
      <text>
        <r>
          <rPr>
            <b/>
            <sz val="9"/>
            <color indexed="81"/>
            <rFont val="ＭＳ Ｐゴシック"/>
            <family val="3"/>
            <charset val="128"/>
          </rPr>
          <t>六年以下Ｄは60１～
五年以下Ｄは501～
四年以下Ｄは401～
三年以下Ｄは301～
の順に入力してください</t>
        </r>
      </text>
    </comment>
    <comment ref="H9" authorId="1" shapeId="0" xr:uid="{00000000-0006-0000-0000-000002000000}">
      <text>
        <r>
          <rPr>
            <b/>
            <sz val="9"/>
            <color indexed="81"/>
            <rFont val="ＭＳ Ｐゴシック"/>
            <family val="3"/>
            <charset val="128"/>
          </rPr>
          <t>学年に応じた数値を強い順に記入
Ｄはペアを同じ数値で記入
人数制限なし</t>
        </r>
      </text>
    </comment>
    <comment ref="I9" authorId="0" shapeId="0" xr:uid="{00000000-0006-0000-0000-000003000000}">
      <text>
        <r>
          <rPr>
            <b/>
            <sz val="9"/>
            <color indexed="81"/>
            <rFont val="ＭＳ Ｐゴシック"/>
            <family val="3"/>
            <charset val="128"/>
          </rPr>
          <t>六年以下Ｓは60１～
五年Ｓ　　　は501～
四年Ｓ　　　は401～
三年Ｓ　　　は301～
二年Ｓ　　　は201～
一年Ｓ　　　は101～
の順に入力してください</t>
        </r>
      </text>
    </comment>
    <comment ref="J9" authorId="1" shapeId="0" xr:uid="{00000000-0006-0000-0000-000004000000}">
      <text>
        <r>
          <rPr>
            <b/>
            <sz val="9"/>
            <color indexed="81"/>
            <rFont val="ＭＳ Ｐゴシック"/>
            <family val="3"/>
            <charset val="128"/>
          </rPr>
          <t xml:space="preserve">学年に応じた数値を強い順に記入
人数制限なし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平岡</author>
    <author>hiraokateruhiro</author>
  </authors>
  <commentList>
    <comment ref="G9" authorId="0" shapeId="0" xr:uid="{00000000-0006-0000-0100-000001000000}">
      <text>
        <r>
          <rPr>
            <b/>
            <sz val="9"/>
            <color indexed="81"/>
            <rFont val="ＭＳ Ｐゴシック"/>
            <family val="3"/>
            <charset val="128"/>
          </rPr>
          <t>六年以下Ｄは60１～
五年以下Ｄは501～
四年以下Ｄは401～
三年以下Ｄは301～
の順に入力してください</t>
        </r>
      </text>
    </comment>
    <comment ref="H9" authorId="1" shapeId="0" xr:uid="{00000000-0006-0000-0100-000002000000}">
      <text>
        <r>
          <rPr>
            <b/>
            <sz val="9"/>
            <color indexed="81"/>
            <rFont val="ＭＳ Ｐゴシック"/>
            <family val="3"/>
            <charset val="128"/>
          </rPr>
          <t>学年に応じた数値を強い順に記入
Ｄはペアを同じ数値で記入
人数制限なし</t>
        </r>
      </text>
    </comment>
    <comment ref="I9" authorId="0" shapeId="0" xr:uid="{00000000-0006-0000-0100-000003000000}">
      <text>
        <r>
          <rPr>
            <b/>
            <sz val="9"/>
            <color indexed="81"/>
            <rFont val="ＭＳ Ｐゴシック"/>
            <family val="3"/>
            <charset val="128"/>
          </rPr>
          <t>六年以下Ｓは60１～
五年Ｓ　　　は501～
四年Ｓ　　　は401～
三年Ｓ　　　は301～
二年Ｓ　　　は201～
一年Ｓ　　　は101～
の順に入力してください</t>
        </r>
      </text>
    </comment>
    <comment ref="J9" authorId="1" shapeId="0" xr:uid="{00000000-0006-0000-0100-000004000000}">
      <text>
        <r>
          <rPr>
            <b/>
            <sz val="9"/>
            <color indexed="81"/>
            <rFont val="ＭＳ Ｐゴシック"/>
            <family val="3"/>
            <charset val="128"/>
          </rPr>
          <t xml:space="preserve">学年に応じた数値を強い順に記入
人数制限なし
</t>
        </r>
      </text>
    </comment>
  </commentList>
</comments>
</file>

<file path=xl/sharedStrings.xml><?xml version="1.0" encoding="utf-8"?>
<sst xmlns="http://schemas.openxmlformats.org/spreadsheetml/2006/main" count="252" uniqueCount="120">
  <si>
    <t>所属名</t>
    <rPh sb="0" eb="3">
      <t>ショゾクメイ</t>
    </rPh>
    <phoneticPr fontId="4"/>
  </si>
  <si>
    <t>代表者住所</t>
    <rPh sb="0" eb="3">
      <t>ダイヒョウシャ</t>
    </rPh>
    <rPh sb="3" eb="5">
      <t>ジュウショ</t>
    </rPh>
    <phoneticPr fontId="4"/>
  </si>
  <si>
    <t>番号</t>
    <rPh sb="0" eb="2">
      <t>バンゴウ</t>
    </rPh>
    <phoneticPr fontId="4"/>
  </si>
  <si>
    <t>選手名</t>
    <rPh sb="0" eb="1">
      <t>セン</t>
    </rPh>
    <rPh sb="1" eb="2">
      <t>テ</t>
    </rPh>
    <rPh sb="2" eb="3">
      <t>ナ</t>
    </rPh>
    <phoneticPr fontId="4"/>
  </si>
  <si>
    <t>氏</t>
    <rPh sb="0" eb="1">
      <t>シ</t>
    </rPh>
    <phoneticPr fontId="4"/>
  </si>
  <si>
    <t>名</t>
    <rPh sb="0" eb="1">
      <t>メイ</t>
    </rPh>
    <phoneticPr fontId="4"/>
  </si>
  <si>
    <t>学年</t>
    <rPh sb="0" eb="2">
      <t>ガクネン</t>
    </rPh>
    <phoneticPr fontId="4"/>
  </si>
  <si>
    <t>種目</t>
    <rPh sb="0" eb="2">
      <t>シュモク</t>
    </rPh>
    <phoneticPr fontId="4"/>
  </si>
  <si>
    <t>備考</t>
    <rPh sb="0" eb="2">
      <t>ビコウ</t>
    </rPh>
    <phoneticPr fontId="3"/>
  </si>
  <si>
    <t>携帯番号</t>
    <phoneticPr fontId="4"/>
  </si>
  <si>
    <t>振込日</t>
    <rPh sb="2" eb="3">
      <t>ヒ</t>
    </rPh>
    <phoneticPr fontId="4"/>
  </si>
  <si>
    <t>代表者氏名</t>
    <rPh sb="0" eb="3">
      <t>ダイヒョウシャ</t>
    </rPh>
    <rPh sb="3" eb="5">
      <t>シメイ</t>
    </rPh>
    <phoneticPr fontId="4"/>
  </si>
  <si>
    <t>例1</t>
    <rPh sb="0" eb="1">
      <t>レイ</t>
    </rPh>
    <phoneticPr fontId="4"/>
  </si>
  <si>
    <t>鹿児島</t>
    <rPh sb="0" eb="3">
      <t>カゴシマ</t>
    </rPh>
    <phoneticPr fontId="4"/>
  </si>
  <si>
    <t>太郎</t>
    <rPh sb="0" eb="2">
      <t>タロウ</t>
    </rPh>
    <phoneticPr fontId="4"/>
  </si>
  <si>
    <t>例2</t>
    <rPh sb="0" eb="1">
      <t>レイ</t>
    </rPh>
    <phoneticPr fontId="4"/>
  </si>
  <si>
    <t>例3</t>
    <rPh sb="0" eb="1">
      <t>レイ</t>
    </rPh>
    <phoneticPr fontId="4"/>
  </si>
  <si>
    <t>川辺</t>
    <rPh sb="0" eb="2">
      <t>カワナベ</t>
    </rPh>
    <phoneticPr fontId="4"/>
  </si>
  <si>
    <t>次郎</t>
    <rPh sb="0" eb="2">
      <t>ジロウ</t>
    </rPh>
    <phoneticPr fontId="4"/>
  </si>
  <si>
    <t>六年以下Ｄ</t>
    <rPh sb="0" eb="2">
      <t>ロクネン</t>
    </rPh>
    <rPh sb="2" eb="4">
      <t>イカ</t>
    </rPh>
    <phoneticPr fontId="4"/>
  </si>
  <si>
    <t>四年以下Ｄ</t>
    <rPh sb="0" eb="2">
      <t>ヨネン</t>
    </rPh>
    <rPh sb="2" eb="4">
      <t>イカ</t>
    </rPh>
    <phoneticPr fontId="4"/>
  </si>
  <si>
    <t>山田</t>
    <rPh sb="0" eb="2">
      <t>ヤマダ</t>
    </rPh>
    <phoneticPr fontId="4"/>
  </si>
  <si>
    <t>六年Ｓ</t>
    <rPh sb="0" eb="2">
      <t>ロクネン</t>
    </rPh>
    <phoneticPr fontId="4"/>
  </si>
  <si>
    <t>四年Ｓ</t>
    <rPh sb="0" eb="2">
      <t>ヨネン</t>
    </rPh>
    <phoneticPr fontId="4"/>
  </si>
  <si>
    <t>二年Ｓ</t>
    <rPh sb="0" eb="1">
      <t>ニ</t>
    </rPh>
    <rPh sb="1" eb="2">
      <t>ネン</t>
    </rPh>
    <phoneticPr fontId="4"/>
  </si>
  <si>
    <t>黄色の欄は原則全てを記入すること</t>
  </si>
  <si>
    <t>五年Ｓ</t>
    <rPh sb="0" eb="1">
      <t>イ</t>
    </rPh>
    <rPh sb="1" eb="2">
      <t>ネン</t>
    </rPh>
    <phoneticPr fontId="4"/>
  </si>
  <si>
    <t>例4</t>
    <rPh sb="0" eb="1">
      <t>レイ</t>
    </rPh>
    <phoneticPr fontId="4"/>
  </si>
  <si>
    <t>例5</t>
    <rPh sb="0" eb="1">
      <t>レイ</t>
    </rPh>
    <phoneticPr fontId="4"/>
  </si>
  <si>
    <t>例6</t>
    <rPh sb="0" eb="1">
      <t>レイ</t>
    </rPh>
    <phoneticPr fontId="4"/>
  </si>
  <si>
    <t>三年Ｓ</t>
    <rPh sb="0" eb="1">
      <t>サン</t>
    </rPh>
    <rPh sb="1" eb="2">
      <t>ネン</t>
    </rPh>
    <phoneticPr fontId="4"/>
  </si>
  <si>
    <t>吉野</t>
    <rPh sb="0" eb="2">
      <t>ヨシノ</t>
    </rPh>
    <phoneticPr fontId="4"/>
  </si>
  <si>
    <t>金太郎</t>
    <rPh sb="0" eb="3">
      <t>キンタロウ</t>
    </rPh>
    <phoneticPr fontId="4"/>
  </si>
  <si>
    <t>青色の欄は、選択項目より選択。</t>
    <rPh sb="0" eb="2">
      <t>アオイロ</t>
    </rPh>
    <rPh sb="3" eb="4">
      <t>ラン</t>
    </rPh>
    <rPh sb="6" eb="8">
      <t>センタク</t>
    </rPh>
    <rPh sb="8" eb="10">
      <t>コウモク</t>
    </rPh>
    <rPh sb="12" eb="14">
      <t>センタク</t>
    </rPh>
    <phoneticPr fontId="3"/>
  </si>
  <si>
    <t>種目3</t>
    <rPh sb="0" eb="2">
      <t>シュモク</t>
    </rPh>
    <phoneticPr fontId="4"/>
  </si>
  <si>
    <t>種目4</t>
    <rPh sb="0" eb="2">
      <t>シュモク</t>
    </rPh>
    <phoneticPr fontId="4"/>
  </si>
  <si>
    <t>五年以下Ｄ</t>
    <rPh sb="0" eb="2">
      <t>ゴネン</t>
    </rPh>
    <rPh sb="2" eb="4">
      <t>イカ</t>
    </rPh>
    <phoneticPr fontId="4"/>
  </si>
  <si>
    <t>三年以下Ｄ</t>
    <rPh sb="0" eb="1">
      <t>サン</t>
    </rPh>
    <rPh sb="1" eb="2">
      <t>ネン</t>
    </rPh>
    <rPh sb="2" eb="4">
      <t>イカ</t>
    </rPh>
    <phoneticPr fontId="4"/>
  </si>
  <si>
    <t>二年Ｓ</t>
    <rPh sb="0" eb="2">
      <t>ニネン</t>
    </rPh>
    <phoneticPr fontId="4"/>
  </si>
  <si>
    <t>一年Ｓ</t>
    <rPh sb="0" eb="1">
      <t>ヒト</t>
    </rPh>
    <rPh sb="1" eb="2">
      <t>ネン</t>
    </rPh>
    <phoneticPr fontId="4"/>
  </si>
  <si>
    <t>二年S</t>
    <rPh sb="0" eb="1">
      <t>フタ</t>
    </rPh>
    <rPh sb="1" eb="2">
      <t>ネン</t>
    </rPh>
    <phoneticPr fontId="4"/>
  </si>
  <si>
    <t>一年S</t>
    <rPh sb="0" eb="2">
      <t>イチネン</t>
    </rPh>
    <phoneticPr fontId="4"/>
  </si>
  <si>
    <t>鹿児島県小学生バドミントン春季選手権大会　参加申込書</t>
    <rPh sb="21" eb="23">
      <t>サンカ</t>
    </rPh>
    <rPh sb="23" eb="25">
      <t>モウシコミ</t>
    </rPh>
    <rPh sb="25" eb="26">
      <t>ショ</t>
    </rPh>
    <phoneticPr fontId="4"/>
  </si>
  <si>
    <t>五年Ｓ</t>
    <rPh sb="0" eb="2">
      <t>ゴネン</t>
    </rPh>
    <phoneticPr fontId="4"/>
  </si>
  <si>
    <t>ｶｺﾞｼﾏﾀﾛｳ</t>
    <phoneticPr fontId="4"/>
  </si>
  <si>
    <t>ｶｺﾞｼﾏｼﾞﾛｳ</t>
    <phoneticPr fontId="4"/>
  </si>
  <si>
    <t>三郎</t>
    <rPh sb="0" eb="2">
      <t>サブロウ</t>
    </rPh>
    <phoneticPr fontId="4"/>
  </si>
  <si>
    <t>ｶﾜﾅﾍﾞｻﾌﾞﾛｳ</t>
    <phoneticPr fontId="4"/>
  </si>
  <si>
    <t>四郎</t>
    <rPh sb="0" eb="2">
      <t>シロウ</t>
    </rPh>
    <phoneticPr fontId="4"/>
  </si>
  <si>
    <t>ﾔﾏﾀﾞｼﾛｳ</t>
    <phoneticPr fontId="4"/>
  </si>
  <si>
    <t>五郎</t>
    <rPh sb="0" eb="2">
      <t>ゴロウ</t>
    </rPh>
    <phoneticPr fontId="4"/>
  </si>
  <si>
    <t>ﾔﾏﾀﾞｺﾞﾛｳ</t>
    <phoneticPr fontId="4"/>
  </si>
  <si>
    <t>ﾖｼﾉｷﾝﾀﾛｳ</t>
    <phoneticPr fontId="4"/>
  </si>
  <si>
    <t>フリガナ</t>
    <phoneticPr fontId="4"/>
  </si>
  <si>
    <t>六年以下Ｓ</t>
    <rPh sb="0" eb="2">
      <t>ロクネン</t>
    </rPh>
    <rPh sb="2" eb="4">
      <t>イカ</t>
    </rPh>
    <phoneticPr fontId="4"/>
  </si>
  <si>
    <t>の部分の入力は，数式が壊れるので</t>
    <rPh sb="1" eb="3">
      <t>ブブン</t>
    </rPh>
    <rPh sb="4" eb="6">
      <t>ニュウリョク</t>
    </rPh>
    <rPh sb="8" eb="10">
      <t>スウシキ</t>
    </rPh>
    <rPh sb="11" eb="12">
      <t>コワ</t>
    </rPh>
    <phoneticPr fontId="3"/>
  </si>
  <si>
    <t>セルのコピー，ペーストをしないこと。</t>
    <phoneticPr fontId="3"/>
  </si>
  <si>
    <t>ダブルス</t>
    <phoneticPr fontId="4"/>
  </si>
  <si>
    <t>ランク</t>
    <phoneticPr fontId="4"/>
  </si>
  <si>
    <t>シングルス</t>
    <phoneticPr fontId="3"/>
  </si>
  <si>
    <t>ランクの記入は強い順に番号を記入すること。</t>
    <rPh sb="4" eb="6">
      <t>キニュウ</t>
    </rPh>
    <rPh sb="7" eb="8">
      <t>ツヨ</t>
    </rPh>
    <rPh sb="9" eb="10">
      <t>ジュン</t>
    </rPh>
    <rPh sb="11" eb="13">
      <t>バンゴウ</t>
    </rPh>
    <rPh sb="14" eb="16">
      <t>キニュウ</t>
    </rPh>
    <phoneticPr fontId="3"/>
  </si>
  <si>
    <t>☆　入力上の注意</t>
    <rPh sb="2" eb="4">
      <t>ニュウリョク</t>
    </rPh>
    <rPh sb="4" eb="5">
      <t>ジョウ</t>
    </rPh>
    <rPh sb="6" eb="8">
      <t>チュウイ</t>
    </rPh>
    <phoneticPr fontId="3"/>
  </si>
  <si>
    <t>※</t>
  </si>
  <si>
    <t>男女は、別のシートに入力すること。</t>
    <rPh sb="0" eb="2">
      <t>ダンジョ</t>
    </rPh>
    <rPh sb="4" eb="5">
      <t>ベツ</t>
    </rPh>
    <rPh sb="10" eb="12">
      <t>ニュウリョク</t>
    </rPh>
    <phoneticPr fontId="3"/>
  </si>
  <si>
    <t>シングルスは、六年以下Sの部を除いて個人の</t>
    <rPh sb="7" eb="11">
      <t>ロクネンイカ</t>
    </rPh>
    <rPh sb="13" eb="14">
      <t>ブ</t>
    </rPh>
    <rPh sb="15" eb="16">
      <t>ノゾ</t>
    </rPh>
    <rPh sb="18" eb="20">
      <t>コジン</t>
    </rPh>
    <phoneticPr fontId="3"/>
  </si>
  <si>
    <t>実際の学年にエントリーすること。</t>
    <rPh sb="0" eb="2">
      <t>ジッサイ</t>
    </rPh>
    <rPh sb="3" eb="5">
      <t>ガクネン</t>
    </rPh>
    <phoneticPr fontId="3"/>
  </si>
  <si>
    <t>参加種目</t>
    <phoneticPr fontId="4"/>
  </si>
  <si>
    <t>小学６年生以下</t>
    <rPh sb="0" eb="2">
      <t>ショウガク</t>
    </rPh>
    <phoneticPr fontId="3"/>
  </si>
  <si>
    <t>　　５年生以下</t>
    <phoneticPr fontId="3"/>
  </si>
  <si>
    <t>　　４年生以下</t>
    <phoneticPr fontId="3"/>
  </si>
  <si>
    <t>　　３年生以下</t>
  </si>
  <si>
    <t>５年生</t>
    <phoneticPr fontId="3"/>
  </si>
  <si>
    <t>４年生</t>
    <phoneticPr fontId="3"/>
  </si>
  <si>
    <t>３年生</t>
  </si>
  <si>
    <t>２年生</t>
  </si>
  <si>
    <t>１年生</t>
  </si>
  <si>
    <t>人</t>
    <rPh sb="0" eb="1">
      <t>ニン</t>
    </rPh>
    <phoneticPr fontId="3"/>
  </si>
  <si>
    <t>男　　子</t>
    <rPh sb="0" eb="1">
      <t>オトコ</t>
    </rPh>
    <rPh sb="3" eb="4">
      <t>コ</t>
    </rPh>
    <phoneticPr fontId="3"/>
  </si>
  <si>
    <t>女　　子</t>
    <rPh sb="0" eb="1">
      <t>ジョ</t>
    </rPh>
    <rPh sb="3" eb="4">
      <t>コ</t>
    </rPh>
    <phoneticPr fontId="3"/>
  </si>
  <si>
    <t>振込者名
（銀行記入所属名）</t>
    <rPh sb="6" eb="8">
      <t>ギンコウ</t>
    </rPh>
    <rPh sb="8" eb="10">
      <t>キニュウ</t>
    </rPh>
    <rPh sb="10" eb="12">
      <t>ショゾク</t>
    </rPh>
    <rPh sb="12" eb="13">
      <t>メイ</t>
    </rPh>
    <phoneticPr fontId="4"/>
  </si>
  <si>
    <t>参加延べ人数</t>
    <rPh sb="0" eb="2">
      <t>サンカ</t>
    </rPh>
    <rPh sb="2" eb="3">
      <t>ノ</t>
    </rPh>
    <rPh sb="4" eb="6">
      <t>ニンズウ</t>
    </rPh>
    <phoneticPr fontId="3"/>
  </si>
  <si>
    <t>参加料　合計金額</t>
    <rPh sb="0" eb="3">
      <t>サンカリョウ</t>
    </rPh>
    <phoneticPr fontId="4"/>
  </si>
  <si>
    <t>総　括　表</t>
    <rPh sb="0" eb="1">
      <t>ソウ</t>
    </rPh>
    <rPh sb="2" eb="3">
      <t>カツ</t>
    </rPh>
    <rPh sb="4" eb="5">
      <t>オモテ</t>
    </rPh>
    <phoneticPr fontId="3"/>
  </si>
  <si>
    <t xml:space="preserve"> 組</t>
    <phoneticPr fontId="3"/>
  </si>
  <si>
    <t>※　申込に関する記入方法、問い合わせ先は　０９０－１３４２－３０９５　濱田です。
　　不明な点は個人ラインで問い合わせください。</t>
    <rPh sb="2" eb="4">
      <t>モウシコミ</t>
    </rPh>
    <rPh sb="5" eb="6">
      <t>カン</t>
    </rPh>
    <rPh sb="8" eb="10">
      <t>キニュウ</t>
    </rPh>
    <rPh sb="10" eb="12">
      <t>ホウホウ</t>
    </rPh>
    <rPh sb="13" eb="14">
      <t>ト</t>
    </rPh>
    <rPh sb="15" eb="16">
      <t>ア</t>
    </rPh>
    <rPh sb="18" eb="19">
      <t>サキ</t>
    </rPh>
    <rPh sb="35" eb="37">
      <t>ハマダ</t>
    </rPh>
    <rPh sb="43" eb="45">
      <t>フメイ</t>
    </rPh>
    <rPh sb="46" eb="47">
      <t>テン</t>
    </rPh>
    <rPh sb="48" eb="50">
      <t>コジン</t>
    </rPh>
    <rPh sb="54" eb="55">
      <t>ト</t>
    </rPh>
    <rPh sb="56" eb="57">
      <t>ア</t>
    </rPh>
    <phoneticPr fontId="4"/>
  </si>
  <si>
    <t>11/20の形式で記入してください</t>
    <rPh sb="6" eb="8">
      <t>ケイシキ</t>
    </rPh>
    <rPh sb="9" eb="11">
      <t>キニュウ</t>
    </rPh>
    <phoneticPr fontId="3"/>
  </si>
  <si>
    <t>の部分を入力してください。</t>
    <rPh sb="1" eb="3">
      <t>ブブン</t>
    </rPh>
    <rPh sb="4" eb="6">
      <t>ニュウリョク</t>
    </rPh>
    <phoneticPr fontId="3"/>
  </si>
  <si>
    <t>新規登録料</t>
    <rPh sb="0" eb="2">
      <t>シンキ</t>
    </rPh>
    <rPh sb="2" eb="4">
      <t>トウロク</t>
    </rPh>
    <rPh sb="4" eb="5">
      <t>リョウ</t>
    </rPh>
    <phoneticPr fontId="4"/>
  </si>
  <si>
    <t>参　加　料</t>
    <rPh sb="0" eb="1">
      <t>サン</t>
    </rPh>
    <rPh sb="2" eb="3">
      <t>カ</t>
    </rPh>
    <rPh sb="4" eb="5">
      <t>リョウ</t>
    </rPh>
    <phoneticPr fontId="4"/>
  </si>
  <si>
    <t>振　込　額</t>
    <rPh sb="0" eb="1">
      <t>シン</t>
    </rPh>
    <rPh sb="2" eb="3">
      <t>コ</t>
    </rPh>
    <rPh sb="4" eb="5">
      <t>ガク</t>
    </rPh>
    <phoneticPr fontId="4"/>
  </si>
  <si>
    <t>の部分は，男女の申し込み表の入力をすると自動的に記入されます。　</t>
    <rPh sb="1" eb="3">
      <t>ブブン</t>
    </rPh>
    <rPh sb="5" eb="7">
      <t>ダンジョ</t>
    </rPh>
    <rPh sb="8" eb="9">
      <t>モウ</t>
    </rPh>
    <rPh sb="10" eb="11">
      <t>コ</t>
    </rPh>
    <rPh sb="12" eb="13">
      <t>ヒョウ</t>
    </rPh>
    <rPh sb="14" eb="16">
      <t>ニュウリョク</t>
    </rPh>
    <rPh sb="20" eb="23">
      <t>ジドウテキ</t>
    </rPh>
    <rPh sb="24" eb="26">
      <t>キニュウ</t>
    </rPh>
    <phoneticPr fontId="3"/>
  </si>
  <si>
    <t>シングルスは、六年以下Sの部を除いて選手の</t>
    <rPh sb="7" eb="11">
      <t>ロクネンイカ</t>
    </rPh>
    <rPh sb="13" eb="14">
      <t>ブ</t>
    </rPh>
    <rPh sb="15" eb="16">
      <t>ノゾ</t>
    </rPh>
    <rPh sb="18" eb="20">
      <t>センシュ</t>
    </rPh>
    <phoneticPr fontId="3"/>
  </si>
  <si>
    <t>新規の県バドミントン協会登録者がいたら記入してください。</t>
    <rPh sb="0" eb="2">
      <t>シンキ</t>
    </rPh>
    <rPh sb="3" eb="4">
      <t>ケン</t>
    </rPh>
    <rPh sb="10" eb="12">
      <t>キョウカイ</t>
    </rPh>
    <rPh sb="12" eb="14">
      <t>トウロク</t>
    </rPh>
    <rPh sb="14" eb="15">
      <t>シャ</t>
    </rPh>
    <rPh sb="19" eb="21">
      <t>キニュウ</t>
    </rPh>
    <phoneticPr fontId="3"/>
  </si>
  <si>
    <t>男　　子</t>
    <rPh sb="0" eb="1">
      <t>オトコ</t>
    </rPh>
    <rPh sb="3" eb="4">
      <t>コ</t>
    </rPh>
    <phoneticPr fontId="3"/>
  </si>
  <si>
    <t>女　　子</t>
    <rPh sb="0" eb="1">
      <t>ジョ</t>
    </rPh>
    <rPh sb="3" eb="4">
      <t>コ</t>
    </rPh>
    <phoneticPr fontId="3"/>
  </si>
  <si>
    <t>※　上記の参加申込書のデータを
　　　sumiyoshi68@road.ocn.jp　及び　makimoto2003@yahoo.co.jp　
　　　　に送信してください。
　　　（これをダウンロードして使用すること）</t>
    <rPh sb="43" eb="44">
      <t>オヨ</t>
    </rPh>
    <phoneticPr fontId="4"/>
  </si>
  <si>
    <r>
      <t>➡</t>
    </r>
    <r>
      <rPr>
        <b/>
        <sz val="12"/>
        <color rgb="FFFF0000"/>
        <rFont val="Yu Gothic"/>
        <family val="3"/>
        <charset val="128"/>
      </rPr>
      <t>　女子のみの参加の場合でも所属名はこの欄に記入してください</t>
    </r>
    <rPh sb="2" eb="4">
      <t>ジョシ</t>
    </rPh>
    <rPh sb="7" eb="9">
      <t>サンカ</t>
    </rPh>
    <rPh sb="10" eb="12">
      <t>バアイ</t>
    </rPh>
    <rPh sb="14" eb="17">
      <t>ショゾクメイ</t>
    </rPh>
    <phoneticPr fontId="3"/>
  </si>
  <si>
    <r>
      <t>➡</t>
    </r>
    <r>
      <rPr>
        <b/>
        <sz val="12"/>
        <color rgb="FFFF0000"/>
        <rFont val="Yu Gothic"/>
        <family val="3"/>
        <charset val="128"/>
      </rPr>
      <t>　女子のみの参加の場合でも所属名は男子の申込書に記入してください</t>
    </r>
    <rPh sb="2" eb="4">
      <t>ジョシ</t>
    </rPh>
    <rPh sb="7" eb="9">
      <t>サンカ</t>
    </rPh>
    <rPh sb="10" eb="12">
      <t>バアイ</t>
    </rPh>
    <rPh sb="14" eb="17">
      <t>ショゾクメイ</t>
    </rPh>
    <rPh sb="18" eb="20">
      <t>ダンシ</t>
    </rPh>
    <rPh sb="21" eb="24">
      <t>モウシコミショ</t>
    </rPh>
    <phoneticPr fontId="3"/>
  </si>
  <si>
    <t>6男複</t>
    <rPh sb="1" eb="3">
      <t>ナンフク</t>
    </rPh>
    <phoneticPr fontId="3"/>
  </si>
  <si>
    <t>5男複</t>
    <rPh sb="1" eb="3">
      <t>ナンフク</t>
    </rPh>
    <phoneticPr fontId="3"/>
  </si>
  <si>
    <t>4男複</t>
    <rPh sb="1" eb="3">
      <t>ナンフク</t>
    </rPh>
    <phoneticPr fontId="3"/>
  </si>
  <si>
    <t>3男複</t>
    <rPh sb="1" eb="3">
      <t>ナンフク</t>
    </rPh>
    <phoneticPr fontId="3"/>
  </si>
  <si>
    <t>6男単</t>
    <rPh sb="1" eb="3">
      <t>ナンタン</t>
    </rPh>
    <phoneticPr fontId="3"/>
  </si>
  <si>
    <t>5男単</t>
    <rPh sb="1" eb="3">
      <t>ナンタン</t>
    </rPh>
    <phoneticPr fontId="3"/>
  </si>
  <si>
    <t>4男単</t>
    <rPh sb="1" eb="3">
      <t>ナンタン</t>
    </rPh>
    <phoneticPr fontId="3"/>
  </si>
  <si>
    <t>3男単</t>
    <rPh sb="1" eb="3">
      <t>ナンタン</t>
    </rPh>
    <phoneticPr fontId="3"/>
  </si>
  <si>
    <t>2男単</t>
    <rPh sb="1" eb="3">
      <t>ナンタン</t>
    </rPh>
    <phoneticPr fontId="3"/>
  </si>
  <si>
    <t>1男単</t>
    <rPh sb="1" eb="3">
      <t>ナンタン</t>
    </rPh>
    <phoneticPr fontId="3"/>
  </si>
  <si>
    <t>6女複</t>
    <rPh sb="1" eb="3">
      <t>ジョフク</t>
    </rPh>
    <phoneticPr fontId="3"/>
  </si>
  <si>
    <t>5女複</t>
    <rPh sb="1" eb="3">
      <t>ジョフク</t>
    </rPh>
    <phoneticPr fontId="3"/>
  </si>
  <si>
    <t>4女複</t>
    <rPh sb="1" eb="3">
      <t>ジョフク</t>
    </rPh>
    <phoneticPr fontId="3"/>
  </si>
  <si>
    <t>3女複</t>
    <rPh sb="1" eb="3">
      <t>ジョフク</t>
    </rPh>
    <phoneticPr fontId="3"/>
  </si>
  <si>
    <t>6女単</t>
    <rPh sb="1" eb="2">
      <t>ジョ</t>
    </rPh>
    <rPh sb="2" eb="3">
      <t>タン</t>
    </rPh>
    <phoneticPr fontId="3"/>
  </si>
  <si>
    <t>5女単</t>
    <rPh sb="1" eb="2">
      <t>ジョ</t>
    </rPh>
    <rPh sb="2" eb="3">
      <t>タン</t>
    </rPh>
    <phoneticPr fontId="3"/>
  </si>
  <si>
    <t>4女単</t>
    <rPh sb="1" eb="2">
      <t>ジョ</t>
    </rPh>
    <rPh sb="2" eb="3">
      <t>タン</t>
    </rPh>
    <phoneticPr fontId="3"/>
  </si>
  <si>
    <t>3女単</t>
    <rPh sb="1" eb="2">
      <t>ジョ</t>
    </rPh>
    <rPh sb="2" eb="3">
      <t>タン</t>
    </rPh>
    <phoneticPr fontId="3"/>
  </si>
  <si>
    <t>2女単</t>
    <rPh sb="1" eb="2">
      <t>ジョ</t>
    </rPh>
    <rPh sb="2" eb="3">
      <t>タン</t>
    </rPh>
    <phoneticPr fontId="3"/>
  </si>
  <si>
    <t>1女単</t>
    <rPh sb="1" eb="2">
      <t>ジョ</t>
    </rPh>
    <rPh sb="2" eb="3">
      <t>タン</t>
    </rPh>
    <phoneticPr fontId="3"/>
  </si>
  <si>
    <t>所  属  名</t>
    <rPh sb="0" eb="1">
      <t>ショ</t>
    </rPh>
    <rPh sb="3" eb="4">
      <t>ゾク</t>
    </rPh>
    <rPh sb="6" eb="7">
      <t>メイ</t>
    </rPh>
    <phoneticPr fontId="3"/>
  </si>
  <si>
    <t>このシートは集計に使用するものです。記入の必要はありません。</t>
    <rPh sb="6" eb="8">
      <t>シュウケイ</t>
    </rPh>
    <rPh sb="9" eb="11">
      <t>シヨウ</t>
    </rPh>
    <rPh sb="18" eb="20">
      <t>キニュウ</t>
    </rPh>
    <rPh sb="21" eb="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</si>
</sst>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0"/>
    <numFmt numFmtId="177" formatCode="#,##0&quot;人&quot;"/>
    <numFmt numFmtId="178" formatCode="m/d;@"/>
  </numFmts>
  <fonts count="46">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sz val="11"/>
      <color rgb="FF000000"/>
      <name val="ＭＳ Ｐゴシック"/>
      <family val="3"/>
      <charset val="128"/>
      <scheme val="minor"/>
    </font>
    <font>
      <b/>
      <sz val="9"/>
      <color indexed="81"/>
      <name val="ＭＳ Ｐゴシック"/>
      <family val="3"/>
      <charset val="128"/>
    </font>
    <font>
      <sz val="10"/>
      <name val="ＭＳ Ｐ明朝"/>
      <family val="1"/>
      <charset val="128"/>
    </font>
    <font>
      <b/>
      <sz val="12"/>
      <color rgb="FFFF0000"/>
      <name val="ＭＳ Ｐゴシック"/>
      <family val="3"/>
      <charset val="128"/>
      <scheme val="minor"/>
    </font>
    <font>
      <sz val="11"/>
      <color theme="0"/>
      <name val="ＭＳ Ｐ明朝"/>
      <family val="1"/>
      <charset val="128"/>
    </font>
    <font>
      <b/>
      <sz val="11"/>
      <name val="ＭＳ Ｐ明朝"/>
      <family val="1"/>
      <charset val="128"/>
    </font>
    <font>
      <b/>
      <sz val="14"/>
      <color rgb="FFFF0000"/>
      <name val="ＭＳ Ｐ明朝"/>
      <family val="1"/>
      <charset val="128"/>
    </font>
    <font>
      <b/>
      <sz val="11"/>
      <color theme="1"/>
      <name val="ＭＳ Ｐゴシック"/>
      <family val="2"/>
      <charset val="128"/>
      <scheme val="minor"/>
    </font>
    <font>
      <sz val="11"/>
      <color theme="0"/>
      <name val="ＭＳ Ｐゴシック"/>
      <family val="2"/>
      <charset val="128"/>
      <scheme val="minor"/>
    </font>
    <font>
      <sz val="18"/>
      <color rgb="FFFF0000"/>
      <name val="HGP創英角ﾎﾟｯﾌﾟ体"/>
      <family val="3"/>
      <charset val="128"/>
    </font>
    <font>
      <sz val="16"/>
      <color rgb="FFFF0000"/>
      <name val="HGP創英角ﾎﾟｯﾌﾟ体"/>
      <family val="3"/>
      <charset val="128"/>
    </font>
    <font>
      <b/>
      <sz val="14"/>
      <color rgb="FFFF0000"/>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4"/>
      <color theme="0"/>
      <name val="ＭＳ Ｐゴシック"/>
      <family val="3"/>
      <charset val="128"/>
    </font>
    <font>
      <b/>
      <sz val="14"/>
      <color theme="0"/>
      <name val="ＭＳ Ｐ明朝"/>
      <family val="1"/>
      <charset val="128"/>
    </font>
    <font>
      <sz val="12"/>
      <name val="HGS明朝B"/>
      <family val="1"/>
      <charset val="128"/>
    </font>
    <font>
      <sz val="12"/>
      <color theme="0"/>
      <name val="HGS明朝B"/>
      <family val="1"/>
      <charset val="128"/>
    </font>
    <font>
      <b/>
      <sz val="12"/>
      <name val="HGS明朝B"/>
      <family val="1"/>
      <charset val="128"/>
    </font>
    <font>
      <sz val="14"/>
      <name val="HGS明朝B"/>
      <family val="1"/>
      <charset val="128"/>
    </font>
    <font>
      <sz val="11"/>
      <name val="HG明朝B"/>
      <family val="1"/>
      <charset val="128"/>
    </font>
    <font>
      <sz val="14"/>
      <name val="HGP明朝B"/>
      <family val="1"/>
      <charset val="128"/>
    </font>
    <font>
      <sz val="11"/>
      <name val="HGP明朝B"/>
      <family val="1"/>
      <charset val="128"/>
    </font>
    <font>
      <sz val="12"/>
      <name val="HGP明朝B"/>
      <family val="1"/>
      <charset val="128"/>
    </font>
    <font>
      <sz val="14"/>
      <color theme="1"/>
      <name val="HGP明朝B"/>
      <family val="1"/>
      <charset val="128"/>
    </font>
    <font>
      <b/>
      <sz val="10"/>
      <name val="ＭＳ Ｐ明朝"/>
      <family val="1"/>
      <charset val="128"/>
    </font>
    <font>
      <b/>
      <sz val="12"/>
      <name val="ＭＳ Ｐ明朝"/>
      <family val="1"/>
      <charset val="128"/>
    </font>
    <font>
      <b/>
      <sz val="10"/>
      <name val="ＭＳ Ｐゴシック"/>
      <family val="3"/>
      <charset val="128"/>
    </font>
    <font>
      <b/>
      <sz val="12"/>
      <color rgb="FFFF0000"/>
      <name val="Segoe UI Symbol"/>
      <family val="3"/>
    </font>
    <font>
      <b/>
      <sz val="12"/>
      <color rgb="FFFF0000"/>
      <name val="Yu Gothic"/>
      <family val="3"/>
      <charset val="128"/>
    </font>
    <font>
      <sz val="9"/>
      <color theme="1"/>
      <name val="HGP明朝E"/>
      <family val="1"/>
      <charset val="128"/>
    </font>
    <font>
      <b/>
      <sz val="9"/>
      <name val="HGP明朝E"/>
      <family val="1"/>
      <charset val="128"/>
    </font>
    <font>
      <sz val="9"/>
      <color theme="0"/>
      <name val="HGP明朝E"/>
      <family val="1"/>
      <charset val="128"/>
    </font>
    <font>
      <sz val="11"/>
      <color rgb="FFFF0000"/>
      <name val="ＭＳ Ｐゴシック"/>
      <family val="2"/>
      <charset val="128"/>
      <scheme val="minor"/>
    </font>
    <font>
      <sz val="11"/>
      <name val="ＭＳ Ｐゴシック"/>
      <family val="2"/>
      <charset val="128"/>
      <scheme val="minor"/>
    </font>
    <font>
      <sz val="11"/>
      <color theme="0"/>
      <name val="ＭＳ Ｐゴシック"/>
      <family val="3"/>
      <charset val="128"/>
      <scheme val="minor"/>
    </font>
    <font>
      <sz val="12"/>
      <color theme="0"/>
      <name val="ＭＳ Ｐゴシック"/>
      <family val="2"/>
      <charset val="128"/>
      <scheme val="minor"/>
    </font>
    <font>
      <sz val="14"/>
      <color theme="1"/>
      <name val="HGP明朝E"/>
      <family val="1"/>
      <charset val="128"/>
    </font>
  </fonts>
  <fills count="1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6337778862885"/>
        <bgColor indexed="64"/>
      </patternFill>
    </fill>
    <fill>
      <patternFill patternType="solid">
        <fgColor rgb="FF00B050"/>
        <bgColor indexed="64"/>
      </patternFill>
    </fill>
    <fill>
      <patternFill patternType="solid">
        <fgColor rgb="FF0070C0"/>
        <bgColor indexed="64"/>
      </patternFill>
    </fill>
    <fill>
      <patternFill patternType="solid">
        <fgColor rgb="FFFFCCFF"/>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BDDE"/>
        <bgColor indexed="64"/>
      </patternFill>
    </fill>
    <fill>
      <patternFill patternType="solid">
        <fgColor theme="7" tint="0.79998168889431442"/>
        <bgColor indexed="64"/>
      </patternFill>
    </fill>
    <fill>
      <patternFill patternType="solid">
        <fgColor theme="8" tint="-0.249977111117893"/>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0" fillId="0" borderId="0" xfId="0" applyFill="1">
      <alignment vertical="center"/>
    </xf>
    <xf numFmtId="0" fontId="2" fillId="0" borderId="6" xfId="0" applyFont="1" applyBorder="1" applyAlignment="1" applyProtection="1">
      <alignment vertical="center" shrinkToFit="1"/>
    </xf>
    <xf numFmtId="0" fontId="2" fillId="0" borderId="6" xfId="0" applyFont="1" applyBorder="1" applyAlignment="1" applyProtection="1">
      <alignment horizontal="center" vertical="center" shrinkToFit="1"/>
    </xf>
    <xf numFmtId="0" fontId="2" fillId="0" borderId="6" xfId="0" applyFont="1" applyFill="1" applyBorder="1" applyAlignment="1" applyProtection="1">
      <alignment vertical="center" shrinkToFit="1"/>
    </xf>
    <xf numFmtId="0" fontId="2" fillId="0" borderId="6" xfId="0" applyFont="1" applyBorder="1" applyAlignment="1">
      <alignment horizontal="center" vertical="center" shrinkToFit="1"/>
    </xf>
    <xf numFmtId="0" fontId="0" fillId="0" borderId="6" xfId="0" applyFill="1" applyBorder="1">
      <alignment vertical="center"/>
    </xf>
    <xf numFmtId="0" fontId="2" fillId="0" borderId="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6" xfId="0" applyFont="1" applyBorder="1" applyAlignment="1" applyProtection="1">
      <alignment horizontal="center" vertical="center"/>
    </xf>
    <xf numFmtId="0" fontId="10" fillId="0" borderId="5"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10" fillId="0" borderId="5" xfId="0" applyFont="1" applyFill="1" applyBorder="1" applyAlignment="1" applyProtection="1">
      <alignment vertical="center"/>
    </xf>
    <xf numFmtId="0" fontId="2" fillId="0" borderId="12" xfId="0" applyFont="1" applyFill="1" applyBorder="1" applyAlignment="1" applyProtection="1">
      <alignment vertical="center" shrinkToFit="1"/>
    </xf>
    <xf numFmtId="0" fontId="2" fillId="0" borderId="15" xfId="0" applyFont="1" applyFill="1" applyBorder="1" applyAlignment="1" applyProtection="1">
      <alignment horizontal="center" vertical="center" shrinkToFit="1"/>
    </xf>
    <xf numFmtId="0" fontId="0" fillId="4" borderId="0" xfId="0" applyFill="1">
      <alignment vertical="center"/>
    </xf>
    <xf numFmtId="0" fontId="8" fillId="4" borderId="0" xfId="0" applyFont="1" applyFill="1" applyAlignment="1">
      <alignment horizontal="left" vertical="center" readingOrder="1"/>
    </xf>
    <xf numFmtId="0" fontId="11" fillId="4" borderId="0" xfId="0" applyFont="1" applyFill="1" applyAlignment="1">
      <alignment horizontal="left" vertical="center" readingOrder="1"/>
    </xf>
    <xf numFmtId="38" fontId="13" fillId="3" borderId="2" xfId="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shrinkToFit="1"/>
    </xf>
    <xf numFmtId="0" fontId="8" fillId="0" borderId="0" xfId="0" applyFont="1" applyAlignment="1">
      <alignment vertical="center" readingOrder="1"/>
    </xf>
    <xf numFmtId="0" fontId="13" fillId="0" borderId="13"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2" fillId="5" borderId="6" xfId="0" applyFont="1" applyFill="1" applyBorder="1" applyAlignment="1" applyProtection="1">
      <alignment vertical="center"/>
    </xf>
    <xf numFmtId="0" fontId="13" fillId="2" borderId="6" xfId="0" applyFont="1" applyFill="1" applyBorder="1" applyAlignment="1" applyProtection="1">
      <alignment vertical="center"/>
    </xf>
    <xf numFmtId="0" fontId="17" fillId="4" borderId="0" xfId="0" applyFont="1" applyFill="1" applyAlignment="1">
      <alignment vertical="center" wrapText="1"/>
    </xf>
    <xf numFmtId="0" fontId="18" fillId="4" borderId="0" xfId="0" applyFont="1" applyFill="1" applyAlignment="1">
      <alignment vertical="center" wrapText="1"/>
    </xf>
    <xf numFmtId="0" fontId="6" fillId="0" borderId="0" xfId="0" applyFont="1" applyFill="1" applyBorder="1" applyAlignment="1" applyProtection="1">
      <alignment horizontal="center" vertical="center" shrinkToFit="1"/>
    </xf>
    <xf numFmtId="0" fontId="15" fillId="2" borderId="6" xfId="0" applyFont="1" applyFill="1" applyBorder="1" applyAlignment="1">
      <alignment horizontal="center" vertical="center"/>
    </xf>
    <xf numFmtId="0" fontId="19" fillId="0" borderId="0" xfId="0" applyFont="1" applyFill="1">
      <alignment vertical="center"/>
    </xf>
    <xf numFmtId="0" fontId="20" fillId="4" borderId="0" xfId="0" applyFont="1" applyFill="1">
      <alignment vertical="center"/>
    </xf>
    <xf numFmtId="0" fontId="21" fillId="4" borderId="0" xfId="0" applyFont="1" applyFill="1">
      <alignment vertical="center"/>
    </xf>
    <xf numFmtId="0" fontId="8" fillId="4" borderId="0" xfId="0" applyFont="1" applyFill="1" applyBorder="1" applyAlignment="1">
      <alignment horizontal="left" vertical="center" readingOrder="1"/>
    </xf>
    <xf numFmtId="0" fontId="13" fillId="0" borderId="4" xfId="0" applyFont="1" applyFill="1" applyBorder="1" applyAlignment="1" applyProtection="1">
      <alignment horizontal="center" vertical="center" wrapText="1"/>
    </xf>
    <xf numFmtId="0" fontId="0" fillId="0" borderId="0" xfId="0" applyBorder="1" applyAlignment="1">
      <alignment horizontal="center" vertical="center"/>
    </xf>
    <xf numFmtId="0" fontId="2" fillId="0" borderId="1" xfId="0" applyFont="1" applyBorder="1" applyAlignment="1" applyProtection="1">
      <alignment horizontal="center" vertical="center" shrinkToFit="1"/>
    </xf>
    <xf numFmtId="0" fontId="0" fillId="0" borderId="0" xfId="0" applyFill="1" applyBorder="1" applyAlignment="1">
      <alignment horizontal="center" vertical="center"/>
    </xf>
    <xf numFmtId="0" fontId="14" fillId="4" borderId="0" xfId="0" applyFont="1" applyFill="1" applyBorder="1" applyAlignment="1" applyProtection="1">
      <alignment vertical="center"/>
      <protection locked="0"/>
    </xf>
    <xf numFmtId="0" fontId="13" fillId="0" borderId="0" xfId="0" applyFont="1" applyFill="1" applyBorder="1" applyAlignment="1">
      <alignment vertical="center"/>
    </xf>
    <xf numFmtId="0" fontId="0" fillId="0" borderId="0" xfId="0" applyFill="1" applyBorder="1">
      <alignment vertical="center"/>
    </xf>
    <xf numFmtId="49" fontId="7" fillId="0" borderId="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shrinkToFit="1"/>
    </xf>
    <xf numFmtId="0" fontId="0" fillId="0" borderId="0" xfId="0" applyBorder="1">
      <alignment vertical="center"/>
    </xf>
    <xf numFmtId="0" fontId="13" fillId="2" borderId="6" xfId="0" applyFont="1" applyFill="1" applyBorder="1" applyAlignment="1">
      <alignment horizontal="center" vertical="center"/>
    </xf>
    <xf numFmtId="0" fontId="0" fillId="3" borderId="6" xfId="0" applyFill="1" applyBorder="1">
      <alignment vertical="center"/>
    </xf>
    <xf numFmtId="178" fontId="30" fillId="2" borderId="6" xfId="0" applyNumberFormat="1" applyFont="1" applyFill="1" applyBorder="1" applyAlignment="1">
      <alignment horizontal="center" vertical="center"/>
    </xf>
    <xf numFmtId="0" fontId="29" fillId="4" borderId="1" xfId="0" applyFont="1" applyFill="1" applyBorder="1" applyAlignment="1">
      <alignment horizontal="center" vertical="center"/>
    </xf>
    <xf numFmtId="0" fontId="10" fillId="4" borderId="0" xfId="0" applyFont="1" applyFill="1" applyBorder="1" applyAlignment="1" applyProtection="1">
      <alignment vertical="center"/>
    </xf>
    <xf numFmtId="0" fontId="10" fillId="4" borderId="0" xfId="0" applyFont="1" applyFill="1" applyBorder="1" applyAlignment="1" applyProtection="1">
      <alignment vertical="center" shrinkToFit="1"/>
    </xf>
    <xf numFmtId="0" fontId="12" fillId="4" borderId="0" xfId="0" applyFont="1" applyFill="1" applyProtection="1">
      <alignment vertical="center"/>
      <protection hidden="1"/>
    </xf>
    <xf numFmtId="0" fontId="20" fillId="4" borderId="0" xfId="0" applyFont="1" applyFill="1" applyAlignment="1">
      <alignment horizontal="left" vertical="center" readingOrder="1"/>
    </xf>
    <xf numFmtId="0" fontId="35" fillId="3" borderId="12" xfId="0" applyFont="1" applyFill="1" applyBorder="1" applyAlignment="1" applyProtection="1">
      <alignment vertical="center" shrinkToFit="1"/>
      <protection locked="0"/>
    </xf>
    <xf numFmtId="0" fontId="14" fillId="4" borderId="0"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shrinkToFit="1"/>
      <protection locked="0"/>
    </xf>
    <xf numFmtId="0" fontId="12" fillId="0" borderId="0" xfId="0" applyFont="1" applyFill="1" applyProtection="1">
      <alignment vertical="center"/>
      <protection hidden="1"/>
    </xf>
    <xf numFmtId="0" fontId="12" fillId="0" borderId="0" xfId="0" applyFont="1" applyFill="1">
      <alignment vertical="center"/>
    </xf>
    <xf numFmtId="0" fontId="2" fillId="0" borderId="0" xfId="0" applyFont="1" applyFill="1">
      <alignment vertical="center"/>
    </xf>
    <xf numFmtId="0" fontId="0" fillId="4" borderId="0" xfId="0" applyFill="1" applyProtection="1">
      <alignment vertical="center"/>
      <protection hidden="1"/>
    </xf>
    <xf numFmtId="0" fontId="0" fillId="0" borderId="0" xfId="0" applyFill="1" applyProtection="1">
      <alignment vertical="center"/>
      <protection hidden="1"/>
    </xf>
    <xf numFmtId="0" fontId="18" fillId="4" borderId="0" xfId="0" applyFont="1" applyFill="1" applyAlignment="1" applyProtection="1">
      <alignment vertical="center" wrapText="1"/>
      <protection hidden="1"/>
    </xf>
    <xf numFmtId="0" fontId="0" fillId="0" borderId="0" xfId="0" applyProtection="1">
      <alignment vertical="center"/>
      <protection hidden="1"/>
    </xf>
    <xf numFmtId="38" fontId="16" fillId="4" borderId="0" xfId="0" applyNumberFormat="1" applyFont="1" applyFill="1" applyProtection="1">
      <alignment vertical="center"/>
      <protection hidden="1"/>
    </xf>
    <xf numFmtId="0" fontId="16" fillId="4" borderId="0" xfId="0" applyFont="1" applyFill="1" applyProtection="1">
      <alignment vertical="center"/>
      <protection hidden="1"/>
    </xf>
    <xf numFmtId="0" fontId="2" fillId="4" borderId="0" xfId="0" applyFont="1" applyFill="1" applyProtection="1">
      <alignment vertical="center"/>
      <protection hidden="1"/>
    </xf>
    <xf numFmtId="0" fontId="27" fillId="3" borderId="17" xfId="0" applyFont="1" applyFill="1" applyBorder="1" applyAlignment="1" applyProtection="1">
      <alignment horizontal="center" vertical="center"/>
      <protection hidden="1"/>
    </xf>
    <xf numFmtId="0" fontId="24" fillId="3" borderId="18" xfId="0" applyFont="1" applyFill="1" applyBorder="1" applyAlignment="1" applyProtection="1">
      <alignment horizontal="left" vertical="center"/>
      <protection hidden="1"/>
    </xf>
    <xf numFmtId="0" fontId="27" fillId="3" borderId="20" xfId="0" applyFont="1" applyFill="1" applyBorder="1" applyAlignment="1" applyProtection="1">
      <alignment horizontal="center" vertical="center"/>
      <protection hidden="1"/>
    </xf>
    <xf numFmtId="0" fontId="24" fillId="3" borderId="21" xfId="0" applyFont="1" applyFill="1" applyBorder="1" applyAlignment="1" applyProtection="1">
      <alignment horizontal="left" vertical="center"/>
      <protection hidden="1"/>
    </xf>
    <xf numFmtId="0" fontId="27" fillId="3" borderId="23" xfId="0" applyFont="1" applyFill="1" applyBorder="1" applyAlignment="1" applyProtection="1">
      <alignment horizontal="center" vertical="center"/>
      <protection hidden="1"/>
    </xf>
    <xf numFmtId="0" fontId="24" fillId="3" borderId="24" xfId="0" applyFont="1" applyFill="1" applyBorder="1" applyAlignment="1" applyProtection="1">
      <alignment horizontal="left" vertical="center"/>
      <protection hidden="1"/>
    </xf>
    <xf numFmtId="0" fontId="15" fillId="2" borderId="1" xfId="0" applyFont="1" applyFill="1" applyBorder="1" applyAlignment="1">
      <alignment horizontal="center" vertical="center" shrinkToFit="1"/>
    </xf>
    <xf numFmtId="0" fontId="39" fillId="0" borderId="0" xfId="0" applyFont="1" applyFill="1" applyBorder="1" applyAlignment="1">
      <alignment vertical="center"/>
    </xf>
    <xf numFmtId="0" fontId="40" fillId="13" borderId="0" xfId="0" applyFont="1" applyFill="1" applyAlignment="1">
      <alignment horizontal="center" vertical="center"/>
    </xf>
    <xf numFmtId="0" fontId="38" fillId="10" borderId="0" xfId="0" applyFont="1" applyFill="1" applyAlignment="1">
      <alignment horizontal="center" vertical="center"/>
    </xf>
    <xf numFmtId="0" fontId="38" fillId="11" borderId="0" xfId="0" applyFont="1" applyFill="1" applyAlignment="1">
      <alignment horizontal="center" vertical="center"/>
    </xf>
    <xf numFmtId="0" fontId="38" fillId="12" borderId="0" xfId="0" applyFont="1" applyFill="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xf>
    <xf numFmtId="0" fontId="38" fillId="0" borderId="0" xfId="0" applyFont="1" applyAlignment="1" applyProtection="1">
      <alignment horizontal="center" vertical="center"/>
      <protection hidden="1"/>
    </xf>
    <xf numFmtId="0" fontId="39" fillId="0" borderId="0" xfId="0" applyFont="1" applyFill="1" applyBorder="1" applyAlignment="1" applyProtection="1">
      <alignment vertical="center"/>
      <protection hidden="1"/>
    </xf>
    <xf numFmtId="0" fontId="24" fillId="0" borderId="16"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0" fontId="18" fillId="4" borderId="0" xfId="0" applyFont="1" applyFill="1" applyAlignment="1" applyProtection="1">
      <alignment horizontal="center" vertical="center" wrapText="1"/>
      <protection hidden="1"/>
    </xf>
    <xf numFmtId="0" fontId="6" fillId="0" borderId="0" xfId="0" applyFont="1" applyFill="1" applyBorder="1" applyAlignment="1" applyProtection="1">
      <alignment horizontal="center" vertical="center" shrinkToFit="1"/>
    </xf>
    <xf numFmtId="0" fontId="22" fillId="7" borderId="1" xfId="0" applyFont="1" applyFill="1" applyBorder="1" applyAlignment="1" applyProtection="1">
      <alignment horizontal="center" vertical="center"/>
    </xf>
    <xf numFmtId="0" fontId="22" fillId="7" borderId="3" xfId="0" applyFont="1" applyFill="1" applyBorder="1" applyAlignment="1" applyProtection="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Alignment="1">
      <alignment horizontal="center" vertical="center"/>
    </xf>
    <xf numFmtId="0" fontId="13" fillId="0" borderId="4" xfId="0" applyFont="1" applyFill="1" applyBorder="1" applyAlignment="1" applyProtection="1">
      <alignment horizontal="center" vertical="center" textRotation="255"/>
    </xf>
    <xf numFmtId="0" fontId="13" fillId="0" borderId="10" xfId="0" applyFont="1" applyFill="1" applyBorder="1" applyAlignment="1" applyProtection="1">
      <alignment horizontal="center" vertical="center" textRotation="255"/>
    </xf>
    <xf numFmtId="0" fontId="13"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5" fillId="0" borderId="7" xfId="0" applyFont="1" applyFill="1" applyBorder="1" applyAlignment="1">
      <alignment horizontal="center" vertical="center"/>
    </xf>
    <xf numFmtId="0" fontId="15" fillId="0" borderId="11" xfId="0" applyFont="1" applyFill="1" applyBorder="1" applyAlignment="1">
      <alignment horizontal="center" vertical="center"/>
    </xf>
    <xf numFmtId="0" fontId="36" fillId="4" borderId="0" xfId="0" applyFont="1" applyFill="1" applyAlignment="1" applyProtection="1">
      <alignment horizontal="left" vertical="center" wrapText="1"/>
      <protection hidden="1"/>
    </xf>
    <xf numFmtId="0" fontId="22" fillId="9" borderId="1" xfId="0" applyFont="1" applyFill="1" applyBorder="1" applyAlignment="1" applyProtection="1">
      <alignment horizontal="center" vertical="center"/>
    </xf>
    <xf numFmtId="0" fontId="22" fillId="9" borderId="3" xfId="0" applyFont="1" applyFill="1" applyBorder="1" applyAlignment="1" applyProtection="1">
      <alignment horizontal="center" vertical="center"/>
    </xf>
    <xf numFmtId="0" fontId="5" fillId="3" borderId="1" xfId="0" applyFont="1" applyFill="1" applyBorder="1" applyAlignment="1" applyProtection="1">
      <alignment horizontal="center" vertical="center" shrinkToFit="1"/>
      <protection hidden="1"/>
    </xf>
    <xf numFmtId="0" fontId="5" fillId="3"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29" fillId="3" borderId="1" xfId="0" applyFont="1" applyFill="1" applyBorder="1" applyAlignment="1" applyProtection="1">
      <alignment horizontal="center" vertical="center" shrinkToFit="1"/>
      <protection hidden="1"/>
    </xf>
    <xf numFmtId="0" fontId="29" fillId="3" borderId="2" xfId="0" applyFont="1" applyFill="1" applyBorder="1" applyAlignment="1" applyProtection="1">
      <alignment horizontal="center" vertical="center" shrinkToFit="1"/>
      <protection hidden="1"/>
    </xf>
    <xf numFmtId="0" fontId="29" fillId="3" borderId="3" xfId="0" applyFont="1" applyFill="1" applyBorder="1" applyAlignment="1" applyProtection="1">
      <alignment horizontal="center" vertical="center" shrinkToFit="1"/>
      <protection hidden="1"/>
    </xf>
    <xf numFmtId="0" fontId="34" fillId="0" borderId="1" xfId="0" applyFont="1" applyFill="1" applyBorder="1" applyAlignment="1">
      <alignment horizontal="center" vertical="center"/>
    </xf>
    <xf numFmtId="0" fontId="34" fillId="0" borderId="3" xfId="0" applyFont="1" applyFill="1" applyBorder="1" applyAlignment="1">
      <alignment horizontal="center" vertical="center"/>
    </xf>
    <xf numFmtId="0" fontId="28" fillId="0" borderId="0" xfId="0" applyFont="1" applyFill="1" applyBorder="1" applyAlignment="1" applyProtection="1">
      <alignment horizontal="left" vertical="center" wrapText="1"/>
    </xf>
    <xf numFmtId="0" fontId="24" fillId="0" borderId="1"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8" borderId="1" xfId="0" applyFont="1" applyFill="1" applyBorder="1" applyAlignment="1" applyProtection="1">
      <alignment horizontal="center" vertical="center"/>
      <protection hidden="1"/>
    </xf>
    <xf numFmtId="0" fontId="24" fillId="8" borderId="3" xfId="0" applyFont="1" applyFill="1" applyBorder="1" applyAlignment="1" applyProtection="1">
      <alignment horizontal="center" vertical="center"/>
      <protection hidden="1"/>
    </xf>
    <xf numFmtId="176" fontId="27" fillId="3" borderId="1" xfId="0" applyNumberFormat="1" applyFont="1" applyFill="1" applyBorder="1" applyAlignment="1" applyProtection="1">
      <alignment horizontal="center" vertical="center"/>
      <protection hidden="1"/>
    </xf>
    <xf numFmtId="176" fontId="27" fillId="3" borderId="2" xfId="0" applyNumberFormat="1" applyFont="1" applyFill="1" applyBorder="1" applyAlignment="1" applyProtection="1">
      <alignment horizontal="center" vertical="center"/>
      <protection hidden="1"/>
    </xf>
    <xf numFmtId="176" fontId="27" fillId="3" borderId="3" xfId="0" applyNumberFormat="1" applyFont="1" applyFill="1" applyBorder="1" applyAlignment="1" applyProtection="1">
      <alignment horizontal="center" vertical="center"/>
      <protection hidden="1"/>
    </xf>
    <xf numFmtId="0" fontId="24" fillId="0" borderId="7" xfId="0" applyFont="1" applyBorder="1" applyAlignment="1" applyProtection="1">
      <alignment horizontal="center" vertical="center" textRotation="255"/>
      <protection hidden="1"/>
    </xf>
    <xf numFmtId="0" fontId="24" fillId="0" borderId="11" xfId="0" applyFont="1" applyBorder="1" applyAlignment="1" applyProtection="1">
      <alignment horizontal="center" vertical="center" textRotation="255"/>
      <protection hidden="1"/>
    </xf>
    <xf numFmtId="0" fontId="26" fillId="0" borderId="7" xfId="0" applyFont="1" applyBorder="1" applyAlignment="1" applyProtection="1">
      <alignment horizontal="center" vertical="center" textRotation="255"/>
      <protection hidden="1"/>
    </xf>
    <xf numFmtId="0" fontId="26" fillId="0" borderId="11" xfId="0" applyFont="1" applyBorder="1" applyAlignment="1" applyProtection="1">
      <alignment horizontal="center" vertical="center" textRotation="255"/>
      <protection hidden="1"/>
    </xf>
    <xf numFmtId="0" fontId="26" fillId="0" borderId="8" xfId="0" applyFont="1" applyBorder="1" applyAlignment="1" applyProtection="1">
      <alignment horizontal="center" vertical="center" textRotation="255"/>
      <protection hidden="1"/>
    </xf>
    <xf numFmtId="0" fontId="24" fillId="0" borderId="2" xfId="0" applyFont="1" applyBorder="1" applyAlignment="1" applyProtection="1">
      <alignment horizontal="center" vertical="center"/>
      <protection hidden="1"/>
    </xf>
    <xf numFmtId="177" fontId="27" fillId="3" borderId="1" xfId="0" applyNumberFormat="1" applyFont="1" applyFill="1" applyBorder="1" applyAlignment="1" applyProtection="1">
      <alignment horizontal="center" vertical="center"/>
      <protection hidden="1"/>
    </xf>
    <xf numFmtId="177" fontId="27" fillId="3" borderId="2" xfId="0" applyNumberFormat="1" applyFont="1" applyFill="1" applyBorder="1" applyAlignment="1" applyProtection="1">
      <alignment horizontal="center" vertical="center"/>
      <protection hidden="1"/>
    </xf>
    <xf numFmtId="177" fontId="27" fillId="3" borderId="3" xfId="0" applyNumberFormat="1" applyFont="1" applyFill="1" applyBorder="1" applyAlignment="1" applyProtection="1">
      <alignment horizontal="center" vertical="center"/>
      <protection hidden="1"/>
    </xf>
    <xf numFmtId="0" fontId="25" fillId="7" borderId="6" xfId="0" applyFont="1" applyFill="1" applyBorder="1" applyAlignment="1" applyProtection="1">
      <alignment horizontal="center" vertical="center"/>
      <protection hidden="1"/>
    </xf>
    <xf numFmtId="0" fontId="34" fillId="0" borderId="2" xfId="0" applyFont="1" applyFill="1" applyBorder="1" applyAlignment="1">
      <alignment horizontal="center" vertical="center"/>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49" fontId="31" fillId="2" borderId="1" xfId="0" applyNumberFormat="1" applyFont="1" applyFill="1" applyBorder="1" applyAlignment="1" applyProtection="1">
      <alignment horizontal="left" vertical="center" wrapText="1" shrinkToFit="1"/>
      <protection locked="0"/>
    </xf>
    <xf numFmtId="49" fontId="31" fillId="2" borderId="2" xfId="0" applyNumberFormat="1" applyFont="1" applyFill="1" applyBorder="1" applyAlignment="1" applyProtection="1">
      <alignment horizontal="left" vertical="center" wrapText="1" shrinkToFit="1"/>
      <protection locked="0"/>
    </xf>
    <xf numFmtId="49" fontId="31" fillId="2" borderId="3" xfId="0" applyNumberFormat="1" applyFont="1" applyFill="1" applyBorder="1" applyAlignment="1" applyProtection="1">
      <alignment horizontal="left" vertical="center" wrapText="1" shrinkToFit="1"/>
      <protection locked="0"/>
    </xf>
    <xf numFmtId="49" fontId="29" fillId="2" borderId="1" xfId="0" applyNumberFormat="1" applyFont="1" applyFill="1" applyBorder="1" applyAlignment="1" applyProtection="1">
      <alignment horizontal="center" vertical="center" shrinkToFit="1"/>
      <protection locked="0"/>
    </xf>
    <xf numFmtId="49" fontId="29" fillId="2" borderId="2" xfId="0" applyNumberFormat="1" applyFont="1" applyFill="1" applyBorder="1" applyAlignment="1" applyProtection="1">
      <alignment horizontal="center" vertical="center" shrinkToFit="1"/>
      <protection locked="0"/>
    </xf>
    <xf numFmtId="49" fontId="29" fillId="2" borderId="3" xfId="0" applyNumberFormat="1"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2" xfId="0" applyFont="1" applyFill="1" applyBorder="1" applyAlignment="1" applyProtection="1">
      <alignment horizontal="center" vertical="center" shrinkToFit="1"/>
      <protection locked="0"/>
    </xf>
    <xf numFmtId="176" fontId="29" fillId="3" borderId="1" xfId="1" applyNumberFormat="1" applyFont="1" applyFill="1" applyBorder="1" applyAlignment="1" applyProtection="1">
      <alignment horizontal="center" vertical="center"/>
      <protection hidden="1"/>
    </xf>
    <xf numFmtId="176" fontId="29" fillId="3" borderId="2" xfId="1" applyNumberFormat="1" applyFont="1" applyFill="1" applyBorder="1" applyAlignment="1" applyProtection="1">
      <alignment horizontal="center" vertical="center"/>
      <protection hidden="1"/>
    </xf>
    <xf numFmtId="176" fontId="29" fillId="3" borderId="3" xfId="1" applyNumberFormat="1" applyFont="1" applyFill="1" applyBorder="1" applyAlignment="1" applyProtection="1">
      <alignment horizontal="center" vertical="center"/>
      <protection hidden="1"/>
    </xf>
    <xf numFmtId="0" fontId="23" fillId="6" borderId="1" xfId="0" applyFont="1" applyFill="1" applyBorder="1" applyAlignment="1" applyProtection="1">
      <alignment horizontal="center" vertical="center"/>
      <protection locked="0"/>
    </xf>
    <xf numFmtId="0" fontId="23" fillId="6" borderId="3" xfId="0" applyFont="1" applyFill="1" applyBorder="1" applyAlignment="1" applyProtection="1">
      <alignment horizontal="center" vertical="center"/>
      <protection locked="0"/>
    </xf>
    <xf numFmtId="176" fontId="29" fillId="2" borderId="1" xfId="0" applyNumberFormat="1" applyFont="1" applyFill="1" applyBorder="1" applyAlignment="1" applyProtection="1">
      <alignment horizontal="center" vertical="center" shrinkToFit="1"/>
      <protection locked="0"/>
    </xf>
    <xf numFmtId="176" fontId="29" fillId="2" borderId="2" xfId="0" applyNumberFormat="1" applyFont="1" applyFill="1" applyBorder="1" applyAlignment="1" applyProtection="1">
      <alignment horizontal="center" vertical="center" shrinkToFit="1"/>
      <protection locked="0"/>
    </xf>
    <xf numFmtId="176" fontId="29" fillId="2" borderId="3" xfId="0" applyNumberFormat="1" applyFont="1" applyFill="1" applyBorder="1" applyAlignment="1" applyProtection="1">
      <alignment horizontal="center" vertical="center" shrinkToFit="1"/>
      <protection locked="0"/>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13" fillId="0" borderId="2" xfId="0" applyFont="1" applyFill="1" applyBorder="1" applyAlignment="1">
      <alignment horizontal="center" vertical="center"/>
    </xf>
    <xf numFmtId="0" fontId="33" fillId="0" borderId="1"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42" fillId="4" borderId="0" xfId="0" applyFont="1" applyFill="1">
      <alignment vertical="center"/>
    </xf>
    <xf numFmtId="0" fontId="42" fillId="4" borderId="0" xfId="0" applyFont="1" applyFill="1" applyProtection="1">
      <alignment vertical="center"/>
      <protection hidden="1"/>
    </xf>
    <xf numFmtId="0" fontId="38" fillId="0" borderId="0" xfId="0" applyFont="1" applyProtection="1">
      <alignment vertical="center"/>
      <protection hidden="1"/>
    </xf>
    <xf numFmtId="0" fontId="41" fillId="0" borderId="0" xfId="0" applyFont="1" applyAlignment="1">
      <alignment vertical="top" wrapText="1"/>
    </xf>
    <xf numFmtId="0" fontId="43" fillId="9" borderId="0" xfId="0" applyFont="1" applyFill="1" applyAlignment="1">
      <alignment vertical="center"/>
    </xf>
    <xf numFmtId="0" fontId="43" fillId="9" borderId="0" xfId="0" applyFont="1" applyFill="1" applyAlignment="1">
      <alignment horizontal="center" vertical="center"/>
    </xf>
    <xf numFmtId="0" fontId="44" fillId="9" borderId="0" xfId="0" applyFont="1" applyFill="1" applyAlignment="1">
      <alignment vertical="center"/>
    </xf>
    <xf numFmtId="0" fontId="45" fillId="0" borderId="0" xfId="0" applyFont="1" applyAlignment="1">
      <alignment horizontal="center" vertical="center"/>
    </xf>
  </cellXfs>
  <cellStyles count="2">
    <cellStyle name="桁区切り" xfId="1" builtinId="6"/>
    <cellStyle name="標準" xfId="0" builtinId="0"/>
  </cellStyles>
  <dxfs count="4">
    <dxf>
      <font>
        <b/>
        <i val="0"/>
        <strike val="0"/>
      </font>
      <fill>
        <patternFill>
          <bgColor rgb="FF00B0F0"/>
        </patternFill>
      </fill>
    </dxf>
    <dxf>
      <fill>
        <patternFill>
          <bgColor rgb="FFFFBDDE"/>
        </patternFill>
      </fill>
    </dxf>
    <dxf>
      <font>
        <b/>
        <i val="0"/>
        <strike val="0"/>
      </font>
      <fill>
        <patternFill>
          <bgColor rgb="FF00B0F0"/>
        </patternFill>
      </fill>
    </dxf>
    <dxf>
      <fill>
        <patternFill>
          <bgColor rgb="FFFFBDDE"/>
        </patternFill>
      </fill>
    </dxf>
  </dxfs>
  <tableStyles count="0" defaultTableStyle="TableStyleMedium2" defaultPivotStyle="PivotStyleLight16"/>
  <colors>
    <mruColors>
      <color rgb="FFFFBDDE"/>
      <color rgb="FFFFFF99"/>
      <color rgb="FFFFFF66"/>
      <color rgb="FFFFCCFF"/>
      <color rgb="FFA5FD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66675</xdr:colOff>
      <xdr:row>8</xdr:row>
      <xdr:rowOff>114300</xdr:rowOff>
    </xdr:from>
    <xdr:to>
      <xdr:col>8</xdr:col>
      <xdr:colOff>361950</xdr:colOff>
      <xdr:row>8</xdr:row>
      <xdr:rowOff>323850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6724650" y="2686050"/>
          <a:ext cx="295275" cy="2095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9</xdr:row>
      <xdr:rowOff>104775</xdr:rowOff>
    </xdr:from>
    <xdr:to>
      <xdr:col>8</xdr:col>
      <xdr:colOff>371475</xdr:colOff>
      <xdr:row>9</xdr:row>
      <xdr:rowOff>314325</xdr:rowOff>
    </xdr:to>
    <xdr:sp macro="" textlink="">
      <xdr:nvSpPr>
        <xdr:cNvPr id="3" name="左矢印 2">
          <a:extLst>
            <a:ext uri="{FF2B5EF4-FFF2-40B4-BE49-F238E27FC236}">
              <a16:creationId xmlns:a16="http://schemas.microsoft.com/office/drawing/2014/main" id="{00000000-0008-0000-0200-000003000000}"/>
            </a:ext>
          </a:extLst>
        </xdr:cNvPr>
        <xdr:cNvSpPr/>
      </xdr:nvSpPr>
      <xdr:spPr>
        <a:xfrm>
          <a:off x="6696075" y="3057525"/>
          <a:ext cx="295275" cy="2095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99"/>
  <sheetViews>
    <sheetView showGridLines="0" tabSelected="1" workbookViewId="0">
      <selection activeCell="D6" sqref="D6:K6"/>
    </sheetView>
  </sheetViews>
  <sheetFormatPr defaultRowHeight="23.25" customHeight="1"/>
  <cols>
    <col min="1" max="1" width="3.26953125" style="1" customWidth="1"/>
    <col min="2" max="2" width="4" style="1" customWidth="1"/>
    <col min="3" max="4" width="9.36328125" style="1" customWidth="1"/>
    <col min="5" max="5" width="13.7265625" style="1" customWidth="1"/>
    <col min="6" max="6" width="5.6328125" style="1" customWidth="1"/>
    <col min="7" max="7" width="9.08984375" style="1" customWidth="1"/>
    <col min="8" max="8" width="7.453125" style="1" customWidth="1"/>
    <col min="9" max="9" width="9.08984375" style="1" customWidth="1"/>
    <col min="10" max="10" width="7.453125" style="1" customWidth="1"/>
    <col min="11" max="11" width="10.6328125" style="1" customWidth="1"/>
    <col min="12" max="12" width="0.90625" customWidth="1"/>
    <col min="13" max="13" width="14" style="62" customWidth="1"/>
    <col min="20" max="40" width="9" style="1"/>
  </cols>
  <sheetData>
    <row r="1" spans="2:37" ht="22.5" customHeight="1">
      <c r="B1" s="86" t="s">
        <v>42</v>
      </c>
      <c r="C1" s="86"/>
      <c r="D1" s="86"/>
      <c r="E1" s="86"/>
      <c r="F1" s="86"/>
      <c r="G1" s="86"/>
      <c r="H1" s="86"/>
      <c r="I1" s="86"/>
      <c r="J1" s="86"/>
      <c r="K1" s="86"/>
      <c r="L1" s="1"/>
      <c r="M1" s="59"/>
      <c r="N1" s="15"/>
      <c r="O1" s="15"/>
      <c r="P1" s="15"/>
      <c r="Q1" s="15"/>
      <c r="R1" s="15"/>
      <c r="S1" s="15"/>
    </row>
    <row r="2" spans="2:37" ht="15" customHeight="1">
      <c r="K2" s="37"/>
      <c r="L2" s="1"/>
      <c r="M2" s="60"/>
      <c r="N2" s="15"/>
      <c r="O2" s="1"/>
      <c r="P2" s="15"/>
      <c r="Q2" s="15"/>
      <c r="R2" s="15"/>
      <c r="S2" s="15"/>
    </row>
    <row r="3" spans="2:37" ht="22.5" customHeight="1">
      <c r="F3" s="87" t="s">
        <v>93</v>
      </c>
      <c r="G3" s="88"/>
      <c r="H3"/>
      <c r="I3"/>
      <c r="L3" s="15"/>
      <c r="M3" s="60"/>
      <c r="N3" s="15"/>
      <c r="O3" s="15"/>
      <c r="P3" s="15"/>
      <c r="Q3" s="15"/>
      <c r="R3" s="15"/>
      <c r="S3" s="15"/>
    </row>
    <row r="4" spans="2:37" ht="11.25" customHeight="1">
      <c r="B4" s="91"/>
      <c r="C4" s="91"/>
      <c r="D4" s="91"/>
      <c r="E4" s="91"/>
      <c r="F4" s="91"/>
      <c r="G4" s="91"/>
      <c r="H4" s="91"/>
      <c r="I4" s="91"/>
      <c r="J4" s="91"/>
      <c r="K4" s="91"/>
      <c r="L4" s="1"/>
      <c r="M4" s="60"/>
      <c r="N4" s="15"/>
      <c r="O4" s="1"/>
      <c r="P4" s="15"/>
      <c r="Q4" s="15"/>
      <c r="R4" s="15"/>
      <c r="S4" s="15"/>
      <c r="Z4" s="56" t="s">
        <v>34</v>
      </c>
      <c r="AA4" s="56" t="s">
        <v>35</v>
      </c>
      <c r="AB4" s="56" t="s">
        <v>19</v>
      </c>
      <c r="AC4" s="56" t="s">
        <v>36</v>
      </c>
      <c r="AD4" s="56" t="s">
        <v>20</v>
      </c>
      <c r="AE4" s="56" t="s">
        <v>37</v>
      </c>
      <c r="AF4" s="56" t="s">
        <v>54</v>
      </c>
      <c r="AG4" s="56" t="s">
        <v>43</v>
      </c>
      <c r="AH4" s="56" t="s">
        <v>23</v>
      </c>
      <c r="AI4" s="56" t="s">
        <v>30</v>
      </c>
      <c r="AJ4" s="56" t="s">
        <v>38</v>
      </c>
      <c r="AK4" s="56" t="s">
        <v>39</v>
      </c>
    </row>
    <row r="5" spans="2:37" ht="11.25" customHeight="1">
      <c r="J5"/>
      <c r="K5"/>
      <c r="L5" s="1"/>
      <c r="M5" s="60"/>
      <c r="N5" s="1"/>
      <c r="O5" s="1"/>
      <c r="P5" s="1"/>
      <c r="Q5" s="15"/>
      <c r="R5" s="15"/>
      <c r="S5" s="15"/>
      <c r="Z5" s="56"/>
      <c r="AA5" s="56"/>
      <c r="AB5" s="56"/>
      <c r="AC5" s="56"/>
      <c r="AD5" s="56"/>
      <c r="AE5" s="56"/>
      <c r="AF5" s="56"/>
      <c r="AG5" s="56"/>
      <c r="AH5" s="56"/>
      <c r="AI5" s="56"/>
      <c r="AJ5" s="57"/>
      <c r="AK5" s="58"/>
    </row>
    <row r="6" spans="2:37" ht="22.5" customHeight="1">
      <c r="B6" s="89" t="s">
        <v>0</v>
      </c>
      <c r="C6" s="90"/>
      <c r="D6" s="102"/>
      <c r="E6" s="103"/>
      <c r="F6" s="103"/>
      <c r="G6" s="103"/>
      <c r="H6" s="103"/>
      <c r="I6" s="103"/>
      <c r="J6" s="103"/>
      <c r="K6" s="104"/>
      <c r="L6" s="1"/>
      <c r="M6" s="107" t="s">
        <v>96</v>
      </c>
      <c r="N6" s="107"/>
      <c r="O6" s="107"/>
      <c r="P6" s="107"/>
      <c r="Q6" s="107"/>
      <c r="R6" s="107"/>
      <c r="S6" s="107"/>
      <c r="T6" s="107"/>
      <c r="Z6" s="56" t="s">
        <v>19</v>
      </c>
      <c r="AA6" s="56" t="s">
        <v>54</v>
      </c>
      <c r="AB6" s="56">
        <v>601</v>
      </c>
      <c r="AC6" s="56">
        <v>501</v>
      </c>
      <c r="AD6" s="56">
        <v>401</v>
      </c>
      <c r="AE6" s="56">
        <v>301</v>
      </c>
      <c r="AF6" s="56">
        <v>601</v>
      </c>
      <c r="AG6" s="56">
        <v>501</v>
      </c>
      <c r="AH6" s="56">
        <v>401</v>
      </c>
      <c r="AI6" s="56">
        <v>301</v>
      </c>
      <c r="AJ6" s="56">
        <v>201</v>
      </c>
      <c r="AK6" s="56">
        <v>101</v>
      </c>
    </row>
    <row r="7" spans="2:37" ht="22.5" customHeight="1">
      <c r="B7" s="92" t="s">
        <v>2</v>
      </c>
      <c r="C7" s="94" t="s">
        <v>3</v>
      </c>
      <c r="D7" s="95"/>
      <c r="E7" s="96" t="s">
        <v>53</v>
      </c>
      <c r="F7" s="98" t="s">
        <v>6</v>
      </c>
      <c r="G7" s="100" t="s">
        <v>57</v>
      </c>
      <c r="H7" s="101"/>
      <c r="I7" s="100" t="s">
        <v>59</v>
      </c>
      <c r="J7" s="101"/>
      <c r="K7" s="105" t="s">
        <v>8</v>
      </c>
      <c r="L7" s="1"/>
      <c r="M7" s="85" t="str">
        <f>IF($H$81=0,"","ダブルス"&amp;CHAR(10)&amp;"ペアは同じ番号を入力")</f>
        <v/>
      </c>
      <c r="N7" s="15"/>
      <c r="O7" s="1"/>
      <c r="P7" s="15"/>
      <c r="Q7" s="15"/>
      <c r="R7" s="15"/>
      <c r="S7" s="15"/>
      <c r="Z7" s="56" t="s">
        <v>36</v>
      </c>
      <c r="AA7" s="56" t="s">
        <v>43</v>
      </c>
      <c r="AB7" s="56">
        <v>602</v>
      </c>
      <c r="AC7" s="56">
        <v>502</v>
      </c>
      <c r="AD7" s="56">
        <v>402</v>
      </c>
      <c r="AE7" s="56">
        <v>302</v>
      </c>
      <c r="AF7" s="56">
        <v>602</v>
      </c>
      <c r="AG7" s="56">
        <v>502</v>
      </c>
      <c r="AH7" s="56">
        <v>402</v>
      </c>
      <c r="AI7" s="56">
        <v>302</v>
      </c>
      <c r="AJ7" s="56">
        <v>202</v>
      </c>
      <c r="AK7" s="56">
        <v>102</v>
      </c>
    </row>
    <row r="8" spans="2:37" ht="22.5" customHeight="1">
      <c r="B8" s="93"/>
      <c r="C8" s="34" t="s">
        <v>4</v>
      </c>
      <c r="D8" s="34" t="s">
        <v>5</v>
      </c>
      <c r="E8" s="97"/>
      <c r="F8" s="99"/>
      <c r="G8" s="21" t="s">
        <v>7</v>
      </c>
      <c r="H8" s="22" t="s">
        <v>58</v>
      </c>
      <c r="I8" s="21" t="s">
        <v>7</v>
      </c>
      <c r="J8" s="22" t="s">
        <v>58</v>
      </c>
      <c r="K8" s="106"/>
      <c r="L8" s="1"/>
      <c r="M8" s="85"/>
      <c r="N8" s="30" t="s">
        <v>61</v>
      </c>
      <c r="O8" s="1"/>
      <c r="P8" s="15"/>
      <c r="Q8" s="15"/>
      <c r="R8" s="15"/>
      <c r="S8" s="15"/>
      <c r="Z8" s="56" t="s">
        <v>20</v>
      </c>
      <c r="AA8" s="56" t="s">
        <v>23</v>
      </c>
      <c r="AB8" s="56">
        <v>603</v>
      </c>
      <c r="AC8" s="56">
        <v>503</v>
      </c>
      <c r="AD8" s="56">
        <v>403</v>
      </c>
      <c r="AE8" s="56">
        <v>303</v>
      </c>
      <c r="AF8" s="56">
        <v>603</v>
      </c>
      <c r="AG8" s="56">
        <v>503</v>
      </c>
      <c r="AH8" s="56">
        <v>403</v>
      </c>
      <c r="AI8" s="56">
        <v>303</v>
      </c>
      <c r="AJ8" s="56">
        <v>203</v>
      </c>
      <c r="AK8" s="56">
        <v>103</v>
      </c>
    </row>
    <row r="9" spans="2:37" ht="21" customHeight="1">
      <c r="B9" s="9">
        <v>1</v>
      </c>
      <c r="C9" s="25"/>
      <c r="D9" s="25"/>
      <c r="E9" s="72"/>
      <c r="F9" s="29"/>
      <c r="G9" s="53"/>
      <c r="H9" s="18"/>
      <c r="I9" s="55"/>
      <c r="J9" s="18"/>
      <c r="K9" s="6"/>
      <c r="L9" s="1"/>
      <c r="M9" s="85"/>
      <c r="N9" s="15"/>
      <c r="O9" s="1"/>
      <c r="P9" s="1"/>
      <c r="Q9" s="1"/>
      <c r="R9" s="1"/>
      <c r="S9" s="1"/>
      <c r="Z9" s="56" t="s">
        <v>37</v>
      </c>
      <c r="AA9" s="56" t="s">
        <v>30</v>
      </c>
      <c r="AB9" s="56">
        <v>604</v>
      </c>
      <c r="AC9" s="56">
        <v>504</v>
      </c>
      <c r="AD9" s="56">
        <v>404</v>
      </c>
      <c r="AE9" s="56">
        <v>304</v>
      </c>
      <c r="AF9" s="56">
        <v>604</v>
      </c>
      <c r="AG9" s="56">
        <v>504</v>
      </c>
      <c r="AH9" s="56">
        <v>404</v>
      </c>
      <c r="AI9" s="56">
        <v>304</v>
      </c>
      <c r="AJ9" s="56">
        <v>204</v>
      </c>
      <c r="AK9" s="56">
        <v>104</v>
      </c>
    </row>
    <row r="10" spans="2:37" ht="21" customHeight="1">
      <c r="B10" s="8">
        <v>2</v>
      </c>
      <c r="C10" s="25"/>
      <c r="D10" s="25"/>
      <c r="E10" s="72"/>
      <c r="F10" s="29"/>
      <c r="G10" s="53"/>
      <c r="H10" s="18"/>
      <c r="I10" s="55"/>
      <c r="J10" s="18"/>
      <c r="K10" s="6"/>
      <c r="L10" s="1"/>
      <c r="M10" s="85"/>
      <c r="N10" s="31" t="s">
        <v>62</v>
      </c>
      <c r="O10" s="17" t="s">
        <v>63</v>
      </c>
      <c r="P10" s="15"/>
      <c r="Q10" s="15"/>
      <c r="R10" s="15"/>
      <c r="S10" s="15"/>
      <c r="Z10" s="57"/>
      <c r="AA10" s="57" t="s">
        <v>40</v>
      </c>
      <c r="AB10" s="56">
        <v>605</v>
      </c>
      <c r="AC10" s="56">
        <v>505</v>
      </c>
      <c r="AD10" s="56">
        <v>405</v>
      </c>
      <c r="AE10" s="56">
        <v>305</v>
      </c>
      <c r="AF10" s="56">
        <v>605</v>
      </c>
      <c r="AG10" s="56">
        <v>505</v>
      </c>
      <c r="AH10" s="56">
        <v>405</v>
      </c>
      <c r="AI10" s="56">
        <v>305</v>
      </c>
      <c r="AJ10" s="56">
        <v>205</v>
      </c>
      <c r="AK10" s="56">
        <v>105</v>
      </c>
    </row>
    <row r="11" spans="2:37" ht="21" customHeight="1">
      <c r="B11" s="8">
        <v>3</v>
      </c>
      <c r="C11" s="25"/>
      <c r="D11" s="25"/>
      <c r="E11" s="72"/>
      <c r="F11" s="29"/>
      <c r="G11" s="53"/>
      <c r="H11" s="18"/>
      <c r="I11" s="55"/>
      <c r="J11" s="18"/>
      <c r="K11" s="6"/>
      <c r="L11" s="1"/>
      <c r="M11" s="85" t="str">
        <f>IF($J$81=0,"","シングルス"&amp;CHAR(10)&amp;"番号の重複")</f>
        <v/>
      </c>
      <c r="N11" s="32" t="s">
        <v>62</v>
      </c>
      <c r="O11" s="24"/>
      <c r="P11" s="31" t="s">
        <v>55</v>
      </c>
      <c r="Q11" s="26"/>
      <c r="R11" s="15"/>
      <c r="S11" s="15"/>
      <c r="Z11" s="57"/>
      <c r="AA11" s="57" t="s">
        <v>41</v>
      </c>
      <c r="AB11" s="56">
        <v>606</v>
      </c>
      <c r="AC11" s="56">
        <v>506</v>
      </c>
      <c r="AD11" s="56">
        <v>406</v>
      </c>
      <c r="AE11" s="56">
        <v>306</v>
      </c>
      <c r="AF11" s="56">
        <v>606</v>
      </c>
      <c r="AG11" s="56">
        <v>506</v>
      </c>
      <c r="AH11" s="56">
        <v>406</v>
      </c>
      <c r="AI11" s="56">
        <v>306</v>
      </c>
      <c r="AJ11" s="56">
        <v>206</v>
      </c>
      <c r="AK11" s="56">
        <v>106</v>
      </c>
    </row>
    <row r="12" spans="2:37" ht="21" customHeight="1">
      <c r="B12" s="7">
        <v>4</v>
      </c>
      <c r="C12" s="25"/>
      <c r="D12" s="25"/>
      <c r="E12" s="72"/>
      <c r="F12" s="29"/>
      <c r="G12" s="53"/>
      <c r="H12" s="18"/>
      <c r="I12" s="55"/>
      <c r="J12" s="18"/>
      <c r="K12" s="6"/>
      <c r="L12" s="1"/>
      <c r="M12" s="85"/>
      <c r="N12" s="32"/>
      <c r="O12" s="52" t="s">
        <v>56</v>
      </c>
      <c r="P12" s="26"/>
      <c r="Q12" s="26"/>
      <c r="R12" s="26"/>
      <c r="S12" s="15"/>
      <c r="Z12" s="57"/>
      <c r="AA12" s="57"/>
      <c r="AB12" s="56">
        <v>607</v>
      </c>
      <c r="AC12" s="56">
        <v>507</v>
      </c>
      <c r="AD12" s="56">
        <v>407</v>
      </c>
      <c r="AE12" s="56">
        <v>307</v>
      </c>
      <c r="AF12" s="56">
        <v>607</v>
      </c>
      <c r="AG12" s="56">
        <v>507</v>
      </c>
      <c r="AH12" s="56">
        <v>407</v>
      </c>
      <c r="AI12" s="56">
        <v>307</v>
      </c>
      <c r="AJ12" s="56">
        <v>207</v>
      </c>
      <c r="AK12" s="56">
        <v>107</v>
      </c>
    </row>
    <row r="13" spans="2:37" ht="21" customHeight="1">
      <c r="B13" s="8">
        <v>5</v>
      </c>
      <c r="C13" s="25"/>
      <c r="D13" s="25"/>
      <c r="E13" s="72"/>
      <c r="F13" s="29"/>
      <c r="G13" s="53"/>
      <c r="H13" s="18"/>
      <c r="I13" s="55"/>
      <c r="J13" s="18"/>
      <c r="K13" s="6"/>
      <c r="L13" s="1"/>
      <c r="M13" s="85"/>
      <c r="N13" s="32" t="s">
        <v>62</v>
      </c>
      <c r="O13" s="16" t="s">
        <v>25</v>
      </c>
      <c r="P13" s="15"/>
      <c r="Q13" s="15"/>
      <c r="R13" s="15"/>
      <c r="S13" s="15"/>
      <c r="Z13" s="57"/>
      <c r="AA13" s="57"/>
      <c r="AB13" s="56">
        <v>608</v>
      </c>
      <c r="AC13" s="56">
        <v>508</v>
      </c>
      <c r="AD13" s="56">
        <v>408</v>
      </c>
      <c r="AE13" s="56">
        <v>308</v>
      </c>
      <c r="AF13" s="56">
        <v>608</v>
      </c>
      <c r="AG13" s="56">
        <v>508</v>
      </c>
      <c r="AH13" s="56">
        <v>408</v>
      </c>
      <c r="AI13" s="56">
        <v>308</v>
      </c>
      <c r="AJ13" s="56">
        <v>208</v>
      </c>
      <c r="AK13" s="56">
        <v>108</v>
      </c>
    </row>
    <row r="14" spans="2:37" ht="21" customHeight="1">
      <c r="B14" s="8">
        <v>6</v>
      </c>
      <c r="C14" s="25"/>
      <c r="D14" s="25"/>
      <c r="E14" s="72"/>
      <c r="F14" s="29"/>
      <c r="G14" s="53"/>
      <c r="H14" s="18"/>
      <c r="I14" s="55"/>
      <c r="J14" s="18"/>
      <c r="K14" s="6"/>
      <c r="L14" s="1"/>
      <c r="M14" s="85"/>
      <c r="N14" s="32" t="s">
        <v>62</v>
      </c>
      <c r="O14" s="16" t="s">
        <v>33</v>
      </c>
      <c r="P14" s="15"/>
      <c r="Q14" s="15"/>
      <c r="R14" s="15"/>
      <c r="S14" s="15"/>
      <c r="Z14" s="57"/>
      <c r="AA14" s="57"/>
      <c r="AB14" s="56">
        <v>609</v>
      </c>
      <c r="AC14" s="56">
        <v>509</v>
      </c>
      <c r="AD14" s="56">
        <v>409</v>
      </c>
      <c r="AE14" s="56">
        <v>309</v>
      </c>
      <c r="AF14" s="56">
        <v>609</v>
      </c>
      <c r="AG14" s="56">
        <v>509</v>
      </c>
      <c r="AH14" s="56">
        <v>409</v>
      </c>
      <c r="AI14" s="56">
        <v>309</v>
      </c>
      <c r="AJ14" s="56">
        <v>209</v>
      </c>
      <c r="AK14" s="56">
        <v>109</v>
      </c>
    </row>
    <row r="15" spans="2:37" ht="21" customHeight="1">
      <c r="B15" s="7">
        <v>7</v>
      </c>
      <c r="C15" s="25"/>
      <c r="D15" s="25"/>
      <c r="E15" s="72"/>
      <c r="F15" s="29"/>
      <c r="G15" s="53"/>
      <c r="H15" s="18"/>
      <c r="I15" s="55"/>
      <c r="J15" s="18"/>
      <c r="K15" s="6"/>
      <c r="L15" s="1"/>
      <c r="M15" s="61"/>
      <c r="N15" s="32" t="s">
        <v>62</v>
      </c>
      <c r="O15" s="16" t="s">
        <v>60</v>
      </c>
      <c r="P15" s="15"/>
      <c r="Q15" s="15"/>
      <c r="R15" s="15"/>
      <c r="S15" s="15"/>
      <c r="Z15" s="57"/>
      <c r="AA15" s="57"/>
      <c r="AB15" s="56">
        <v>610</v>
      </c>
      <c r="AC15" s="56">
        <v>510</v>
      </c>
      <c r="AD15" s="56">
        <v>410</v>
      </c>
      <c r="AE15" s="56">
        <v>310</v>
      </c>
      <c r="AF15" s="56">
        <v>610</v>
      </c>
      <c r="AG15" s="56">
        <v>510</v>
      </c>
      <c r="AH15" s="56">
        <v>410</v>
      </c>
      <c r="AI15" s="56">
        <v>310</v>
      </c>
      <c r="AJ15" s="56">
        <v>210</v>
      </c>
      <c r="AK15" s="56">
        <v>110</v>
      </c>
    </row>
    <row r="16" spans="2:37" ht="21" customHeight="1">
      <c r="B16" s="7">
        <v>8</v>
      </c>
      <c r="C16" s="25"/>
      <c r="D16" s="25"/>
      <c r="E16" s="72"/>
      <c r="F16" s="29"/>
      <c r="G16" s="53"/>
      <c r="H16" s="18"/>
      <c r="I16" s="55"/>
      <c r="J16" s="18"/>
      <c r="K16" s="6"/>
      <c r="L16" s="1"/>
      <c r="M16" s="61"/>
      <c r="N16" s="32" t="s">
        <v>62</v>
      </c>
      <c r="O16" s="33" t="s">
        <v>91</v>
      </c>
      <c r="P16" s="26"/>
      <c r="Q16" s="26"/>
      <c r="R16" s="15"/>
      <c r="S16" s="15"/>
    </row>
    <row r="17" spans="2:19" ht="21" customHeight="1">
      <c r="B17" s="8">
        <v>9</v>
      </c>
      <c r="C17" s="25"/>
      <c r="D17" s="25"/>
      <c r="E17" s="72"/>
      <c r="F17" s="29"/>
      <c r="G17" s="53"/>
      <c r="H17" s="18"/>
      <c r="I17" s="55"/>
      <c r="J17" s="18"/>
      <c r="K17" s="6"/>
      <c r="L17" s="1"/>
      <c r="M17" s="61"/>
      <c r="N17" s="26"/>
      <c r="O17" s="16" t="s">
        <v>65</v>
      </c>
      <c r="P17" s="26"/>
      <c r="Q17" s="26"/>
      <c r="R17" s="15"/>
      <c r="S17" s="15"/>
    </row>
    <row r="18" spans="2:19" ht="21" customHeight="1">
      <c r="B18" s="8">
        <v>10</v>
      </c>
      <c r="C18" s="25"/>
      <c r="D18" s="25"/>
      <c r="E18" s="72"/>
      <c r="F18" s="29"/>
      <c r="G18" s="53"/>
      <c r="H18" s="18"/>
      <c r="I18" s="55"/>
      <c r="J18" s="18"/>
      <c r="K18" s="6"/>
      <c r="L18" s="1"/>
      <c r="M18" s="61"/>
      <c r="N18" s="26"/>
      <c r="O18" s="1"/>
      <c r="P18" s="1"/>
      <c r="Q18" s="1"/>
      <c r="R18" s="1"/>
      <c r="S18" s="1"/>
    </row>
    <row r="19" spans="2:19" ht="21" customHeight="1">
      <c r="B19" s="7">
        <v>11</v>
      </c>
      <c r="C19" s="25"/>
      <c r="D19" s="25"/>
      <c r="E19" s="72"/>
      <c r="F19" s="29"/>
      <c r="G19" s="53"/>
      <c r="H19" s="18"/>
      <c r="I19" s="55"/>
      <c r="J19" s="18"/>
      <c r="K19" s="6"/>
      <c r="L19" s="1"/>
      <c r="M19" s="59"/>
      <c r="N19" s="26"/>
      <c r="O19" s="23"/>
      <c r="P19" s="1"/>
      <c r="Q19" s="1"/>
      <c r="R19" s="1"/>
      <c r="S19" s="1"/>
    </row>
    <row r="20" spans="2:19" ht="21" customHeight="1">
      <c r="B20" s="8">
        <v>12</v>
      </c>
      <c r="C20" s="25"/>
      <c r="D20" s="25"/>
      <c r="E20" s="72"/>
      <c r="F20" s="29"/>
      <c r="G20" s="53"/>
      <c r="H20" s="18"/>
      <c r="I20" s="55"/>
      <c r="J20" s="18"/>
      <c r="K20" s="6"/>
      <c r="L20" s="1"/>
      <c r="M20" s="59"/>
      <c r="N20" s="26"/>
      <c r="O20" s="1"/>
      <c r="P20" s="26"/>
      <c r="Q20" s="26"/>
      <c r="R20" s="26"/>
      <c r="S20" s="15"/>
    </row>
    <row r="21" spans="2:19" ht="21" customHeight="1">
      <c r="B21" s="8">
        <v>13</v>
      </c>
      <c r="C21" s="25"/>
      <c r="D21" s="25"/>
      <c r="E21" s="72"/>
      <c r="F21" s="29"/>
      <c r="G21" s="53"/>
      <c r="H21" s="18"/>
      <c r="I21" s="55"/>
      <c r="J21" s="18"/>
      <c r="K21" s="6"/>
      <c r="L21" s="1"/>
      <c r="M21" s="59"/>
      <c r="N21" s="27"/>
      <c r="O21" s="1"/>
      <c r="P21" s="27"/>
      <c r="Q21" s="27"/>
      <c r="R21" s="15"/>
      <c r="S21" s="15"/>
    </row>
    <row r="22" spans="2:19" ht="21" customHeight="1">
      <c r="B22" s="7">
        <v>14</v>
      </c>
      <c r="C22" s="25"/>
      <c r="D22" s="25"/>
      <c r="E22" s="72"/>
      <c r="F22" s="29"/>
      <c r="G22" s="53"/>
      <c r="H22" s="18"/>
      <c r="I22" s="55"/>
      <c r="J22" s="18"/>
      <c r="K22" s="6"/>
      <c r="L22" s="1"/>
      <c r="M22" s="59"/>
      <c r="N22" s="27"/>
      <c r="O22" s="16"/>
      <c r="P22" s="27"/>
      <c r="Q22" s="27"/>
      <c r="R22" s="15"/>
      <c r="S22" s="15"/>
    </row>
    <row r="23" spans="2:19" ht="21" customHeight="1">
      <c r="B23" s="7">
        <v>15</v>
      </c>
      <c r="C23" s="25"/>
      <c r="D23" s="25"/>
      <c r="E23" s="72"/>
      <c r="F23" s="29"/>
      <c r="G23" s="53"/>
      <c r="H23" s="18"/>
      <c r="I23" s="55"/>
      <c r="J23" s="18"/>
      <c r="K23" s="6"/>
      <c r="L23" s="1"/>
      <c r="M23" s="59"/>
      <c r="N23" s="15"/>
      <c r="O23" s="1"/>
      <c r="P23" s="15"/>
      <c r="Q23" s="15"/>
      <c r="R23" s="15"/>
      <c r="S23" s="15"/>
    </row>
    <row r="24" spans="2:19" ht="21" customHeight="1">
      <c r="B24" s="8">
        <v>16</v>
      </c>
      <c r="C24" s="25"/>
      <c r="D24" s="25"/>
      <c r="E24" s="72"/>
      <c r="F24" s="29"/>
      <c r="G24" s="53"/>
      <c r="H24" s="18"/>
      <c r="I24" s="55"/>
      <c r="J24" s="18"/>
      <c r="K24" s="6"/>
      <c r="L24" s="1"/>
      <c r="M24" s="59"/>
      <c r="N24" s="15"/>
      <c r="O24" s="15"/>
      <c r="P24" s="15"/>
      <c r="Q24" s="15"/>
      <c r="R24" s="15"/>
      <c r="S24" s="15"/>
    </row>
    <row r="25" spans="2:19" ht="21" customHeight="1">
      <c r="B25" s="8">
        <v>17</v>
      </c>
      <c r="C25" s="25"/>
      <c r="D25" s="25"/>
      <c r="E25" s="72"/>
      <c r="F25" s="29"/>
      <c r="G25" s="53"/>
      <c r="H25" s="18"/>
      <c r="I25" s="55"/>
      <c r="J25" s="18"/>
      <c r="K25" s="6"/>
      <c r="L25" s="1"/>
      <c r="M25" s="59"/>
      <c r="N25" s="15"/>
      <c r="O25" s="1"/>
      <c r="P25" s="15"/>
      <c r="Q25" s="15"/>
      <c r="R25" s="15"/>
      <c r="S25" s="15"/>
    </row>
    <row r="26" spans="2:19" ht="21" customHeight="1">
      <c r="B26" s="7">
        <v>18</v>
      </c>
      <c r="C26" s="25"/>
      <c r="D26" s="25"/>
      <c r="E26" s="72"/>
      <c r="F26" s="29"/>
      <c r="G26" s="53"/>
      <c r="H26" s="18"/>
      <c r="I26" s="55"/>
      <c r="J26" s="18"/>
      <c r="K26" s="6"/>
      <c r="L26" s="1"/>
      <c r="M26" s="59"/>
      <c r="N26" s="15"/>
      <c r="O26" s="16"/>
      <c r="P26" s="15"/>
      <c r="Q26" s="15"/>
      <c r="R26" s="15"/>
      <c r="S26" s="15"/>
    </row>
    <row r="27" spans="2:19" ht="21" customHeight="1">
      <c r="B27" s="8">
        <v>19</v>
      </c>
      <c r="C27" s="25"/>
      <c r="D27" s="25"/>
      <c r="E27" s="72"/>
      <c r="F27" s="29"/>
      <c r="G27" s="53"/>
      <c r="H27" s="18"/>
      <c r="I27" s="55"/>
      <c r="J27" s="18"/>
      <c r="K27" s="6"/>
      <c r="L27" s="1"/>
      <c r="M27" s="59"/>
      <c r="N27" s="15"/>
      <c r="O27" s="16"/>
      <c r="P27" s="15"/>
      <c r="Q27" s="15"/>
      <c r="R27" s="15"/>
      <c r="S27" s="15"/>
    </row>
    <row r="28" spans="2:19" ht="21" customHeight="1">
      <c r="B28" s="8">
        <v>20</v>
      </c>
      <c r="C28" s="25"/>
      <c r="D28" s="25"/>
      <c r="E28" s="72"/>
      <c r="F28" s="29"/>
      <c r="G28" s="53"/>
      <c r="H28" s="18"/>
      <c r="I28" s="55"/>
      <c r="J28" s="18"/>
      <c r="K28" s="6"/>
      <c r="L28" s="1"/>
      <c r="M28" s="59"/>
      <c r="N28" s="15"/>
      <c r="O28" s="15"/>
      <c r="P28" s="15"/>
      <c r="Q28" s="15"/>
      <c r="R28" s="15"/>
      <c r="S28" s="15"/>
    </row>
    <row r="29" spans="2:19" ht="21" customHeight="1">
      <c r="B29" s="8">
        <v>21</v>
      </c>
      <c r="C29" s="25"/>
      <c r="D29" s="25"/>
      <c r="E29" s="72"/>
      <c r="F29" s="29"/>
      <c r="G29" s="53"/>
      <c r="H29" s="18"/>
      <c r="I29" s="55"/>
      <c r="J29" s="18"/>
      <c r="K29" s="6"/>
      <c r="L29" s="1"/>
      <c r="M29" s="59"/>
      <c r="N29" s="15"/>
      <c r="O29" s="15"/>
      <c r="P29" s="15"/>
      <c r="Q29" s="15"/>
      <c r="R29" s="15"/>
      <c r="S29" s="15"/>
    </row>
    <row r="30" spans="2:19" ht="21" customHeight="1">
      <c r="B30" s="8">
        <v>22</v>
      </c>
      <c r="C30" s="25"/>
      <c r="D30" s="25"/>
      <c r="E30" s="72"/>
      <c r="F30" s="29"/>
      <c r="G30" s="53"/>
      <c r="H30" s="18"/>
      <c r="I30" s="55"/>
      <c r="J30" s="18"/>
      <c r="K30" s="6"/>
      <c r="L30" s="1"/>
      <c r="M30" s="59"/>
      <c r="N30" s="15"/>
      <c r="O30" s="15"/>
      <c r="P30" s="15"/>
      <c r="Q30" s="15"/>
      <c r="R30" s="15"/>
      <c r="S30" s="15"/>
    </row>
    <row r="31" spans="2:19" ht="21" customHeight="1">
      <c r="B31" s="8">
        <v>23</v>
      </c>
      <c r="C31" s="25"/>
      <c r="D31" s="25"/>
      <c r="E31" s="72"/>
      <c r="F31" s="29"/>
      <c r="G31" s="53"/>
      <c r="H31" s="18"/>
      <c r="I31" s="55"/>
      <c r="J31" s="18"/>
      <c r="K31" s="6"/>
      <c r="L31" s="1"/>
      <c r="M31" s="59"/>
      <c r="N31" s="15"/>
      <c r="O31" s="15"/>
      <c r="P31" s="15"/>
      <c r="Q31" s="15"/>
      <c r="R31" s="15"/>
      <c r="S31" s="15"/>
    </row>
    <row r="32" spans="2:19" ht="21" customHeight="1">
      <c r="B32" s="8">
        <v>24</v>
      </c>
      <c r="C32" s="25"/>
      <c r="D32" s="25"/>
      <c r="E32" s="72"/>
      <c r="F32" s="29"/>
      <c r="G32" s="53"/>
      <c r="H32" s="18"/>
      <c r="I32" s="55"/>
      <c r="J32" s="18"/>
      <c r="K32" s="6"/>
      <c r="L32" s="1"/>
      <c r="M32" s="59"/>
      <c r="N32" s="15"/>
      <c r="O32" s="15"/>
      <c r="P32" s="15"/>
      <c r="Q32" s="15"/>
      <c r="R32" s="15"/>
      <c r="S32" s="15"/>
    </row>
    <row r="33" spans="2:40" ht="21" customHeight="1">
      <c r="B33" s="8">
        <v>25</v>
      </c>
      <c r="C33" s="25"/>
      <c r="D33" s="25"/>
      <c r="E33" s="72"/>
      <c r="F33" s="29"/>
      <c r="G33" s="53"/>
      <c r="H33" s="18"/>
      <c r="I33" s="55"/>
      <c r="J33" s="18"/>
      <c r="K33" s="6"/>
      <c r="L33" s="1"/>
      <c r="M33" s="59"/>
      <c r="N33" s="15"/>
      <c r="O33" s="15"/>
      <c r="P33" s="15"/>
      <c r="Q33" s="15"/>
      <c r="R33" s="15"/>
      <c r="S33" s="15"/>
    </row>
    <row r="34" spans="2:40" ht="21" customHeight="1">
      <c r="B34" s="8">
        <v>26</v>
      </c>
      <c r="C34" s="25"/>
      <c r="D34" s="25"/>
      <c r="E34" s="72"/>
      <c r="F34" s="29"/>
      <c r="G34" s="53"/>
      <c r="H34" s="18"/>
      <c r="I34" s="55"/>
      <c r="J34" s="18"/>
      <c r="K34" s="6"/>
      <c r="L34" s="1"/>
      <c r="M34" s="59"/>
      <c r="N34" s="15"/>
      <c r="O34" s="15"/>
      <c r="P34" s="15"/>
      <c r="Q34" s="15"/>
      <c r="R34" s="15"/>
      <c r="S34" s="15"/>
    </row>
    <row r="35" spans="2:40" ht="21" customHeight="1">
      <c r="B35" s="8">
        <v>27</v>
      </c>
      <c r="C35" s="25"/>
      <c r="D35" s="25"/>
      <c r="E35" s="72"/>
      <c r="F35" s="29"/>
      <c r="G35" s="53"/>
      <c r="H35" s="18"/>
      <c r="I35" s="55"/>
      <c r="J35" s="18"/>
      <c r="K35" s="6"/>
      <c r="L35" s="1"/>
      <c r="M35" s="59"/>
      <c r="N35" s="15"/>
      <c r="O35" s="15"/>
      <c r="P35" s="15"/>
      <c r="Q35" s="15"/>
      <c r="R35" s="15"/>
      <c r="S35" s="15"/>
    </row>
    <row r="36" spans="2:40" ht="21" customHeight="1">
      <c r="B36" s="8">
        <v>28</v>
      </c>
      <c r="C36" s="25"/>
      <c r="D36" s="25"/>
      <c r="E36" s="72"/>
      <c r="F36" s="29"/>
      <c r="G36" s="53"/>
      <c r="H36" s="18"/>
      <c r="I36" s="55"/>
      <c r="J36" s="18"/>
      <c r="K36" s="6"/>
      <c r="L36" s="1"/>
      <c r="M36" s="59"/>
      <c r="N36" s="15"/>
      <c r="O36" s="15"/>
      <c r="P36" s="15"/>
      <c r="Q36" s="15"/>
      <c r="R36" s="15"/>
      <c r="S36" s="15"/>
    </row>
    <row r="37" spans="2:40" ht="21" customHeight="1">
      <c r="B37" s="8">
        <v>29</v>
      </c>
      <c r="C37" s="25"/>
      <c r="D37" s="25"/>
      <c r="E37" s="72"/>
      <c r="F37" s="29"/>
      <c r="G37" s="53"/>
      <c r="H37" s="18"/>
      <c r="I37" s="55"/>
      <c r="J37" s="18"/>
      <c r="K37" s="6"/>
      <c r="L37" s="1"/>
      <c r="M37" s="59"/>
      <c r="N37" s="15"/>
      <c r="O37" s="15"/>
      <c r="P37" s="15"/>
      <c r="Q37" s="15"/>
      <c r="R37" s="15"/>
      <c r="S37" s="15"/>
    </row>
    <row r="38" spans="2:40" ht="21" customHeight="1">
      <c r="B38" s="8">
        <v>30</v>
      </c>
      <c r="C38" s="25"/>
      <c r="D38" s="25"/>
      <c r="E38" s="72"/>
      <c r="F38" s="29"/>
      <c r="G38" s="53"/>
      <c r="H38" s="18"/>
      <c r="I38" s="55"/>
      <c r="J38" s="18"/>
      <c r="K38" s="6"/>
      <c r="L38" s="1"/>
      <c r="M38" s="59"/>
      <c r="N38" s="15"/>
      <c r="O38" s="15"/>
      <c r="P38" s="15"/>
      <c r="Q38" s="15"/>
      <c r="R38" s="15"/>
      <c r="S38" s="15"/>
    </row>
    <row r="39" spans="2:40" ht="21" customHeight="1">
      <c r="B39" s="3" t="s">
        <v>12</v>
      </c>
      <c r="C39" s="2" t="s">
        <v>13</v>
      </c>
      <c r="D39" s="2" t="s">
        <v>14</v>
      </c>
      <c r="E39" s="36" t="s">
        <v>44</v>
      </c>
      <c r="F39" s="5">
        <v>6</v>
      </c>
      <c r="G39" s="13" t="s">
        <v>19</v>
      </c>
      <c r="H39" s="14">
        <v>601</v>
      </c>
      <c r="I39" s="19" t="s">
        <v>22</v>
      </c>
      <c r="J39" s="14">
        <v>601</v>
      </c>
      <c r="K39" s="4"/>
      <c r="L39" s="1"/>
      <c r="M39" s="59"/>
      <c r="N39" s="15"/>
      <c r="O39" s="15"/>
      <c r="P39" s="15"/>
      <c r="Q39" s="15"/>
      <c r="R39" s="15"/>
      <c r="S39" s="15"/>
    </row>
    <row r="40" spans="2:40" ht="21" customHeight="1">
      <c r="B40" s="3" t="s">
        <v>15</v>
      </c>
      <c r="C40" s="2" t="s">
        <v>13</v>
      </c>
      <c r="D40" s="2" t="s">
        <v>18</v>
      </c>
      <c r="E40" s="36" t="s">
        <v>45</v>
      </c>
      <c r="F40" s="5">
        <v>5</v>
      </c>
      <c r="G40" s="13" t="s">
        <v>19</v>
      </c>
      <c r="H40" s="14">
        <v>601</v>
      </c>
      <c r="I40" s="19" t="s">
        <v>26</v>
      </c>
      <c r="J40" s="14">
        <v>501</v>
      </c>
      <c r="K40" s="4"/>
      <c r="L40" s="1"/>
      <c r="M40" s="59"/>
      <c r="N40" s="15"/>
      <c r="O40" s="15"/>
      <c r="P40" s="15"/>
      <c r="Q40" s="15"/>
      <c r="R40" s="15"/>
      <c r="S40" s="15"/>
    </row>
    <row r="41" spans="2:40" ht="21" customHeight="1">
      <c r="B41" s="3" t="s">
        <v>16</v>
      </c>
      <c r="C41" s="2" t="s">
        <v>17</v>
      </c>
      <c r="D41" s="2" t="s">
        <v>46</v>
      </c>
      <c r="E41" s="36" t="s">
        <v>47</v>
      </c>
      <c r="F41" s="5">
        <v>4</v>
      </c>
      <c r="G41" s="13" t="s">
        <v>20</v>
      </c>
      <c r="H41" s="14">
        <v>401</v>
      </c>
      <c r="I41" s="19" t="s">
        <v>23</v>
      </c>
      <c r="J41" s="14">
        <v>401</v>
      </c>
      <c r="K41" s="4"/>
      <c r="L41" s="1"/>
      <c r="M41" s="59"/>
      <c r="N41" s="15"/>
      <c r="O41" s="15"/>
      <c r="P41" s="15"/>
      <c r="Q41" s="15"/>
      <c r="R41" s="15"/>
      <c r="S41" s="15"/>
    </row>
    <row r="42" spans="2:40" ht="21" customHeight="1">
      <c r="B42" s="3" t="s">
        <v>27</v>
      </c>
      <c r="C42" s="2" t="s">
        <v>21</v>
      </c>
      <c r="D42" s="2" t="s">
        <v>48</v>
      </c>
      <c r="E42" s="36" t="s">
        <v>49</v>
      </c>
      <c r="F42" s="5">
        <v>4</v>
      </c>
      <c r="G42" s="13" t="s">
        <v>20</v>
      </c>
      <c r="H42" s="14">
        <v>401</v>
      </c>
      <c r="I42" s="19" t="s">
        <v>23</v>
      </c>
      <c r="J42" s="14">
        <v>402</v>
      </c>
      <c r="K42" s="4"/>
      <c r="L42" s="1"/>
      <c r="M42" s="59"/>
      <c r="N42" s="15"/>
      <c r="O42" s="15"/>
      <c r="P42" s="15"/>
      <c r="Q42" s="15"/>
      <c r="R42" s="15"/>
      <c r="S42" s="15"/>
    </row>
    <row r="43" spans="2:40" ht="21" customHeight="1">
      <c r="B43" s="3" t="s">
        <v>28</v>
      </c>
      <c r="C43" s="2" t="s">
        <v>21</v>
      </c>
      <c r="D43" s="2" t="s">
        <v>50</v>
      </c>
      <c r="E43" s="36" t="s">
        <v>51</v>
      </c>
      <c r="F43" s="5">
        <v>4</v>
      </c>
      <c r="G43" s="13" t="s">
        <v>20</v>
      </c>
      <c r="H43" s="14">
        <v>402</v>
      </c>
      <c r="I43" s="19" t="s">
        <v>23</v>
      </c>
      <c r="J43" s="14">
        <v>403</v>
      </c>
      <c r="K43" s="4"/>
      <c r="L43" s="1"/>
      <c r="M43" s="59"/>
      <c r="N43" s="15"/>
      <c r="O43" s="15"/>
      <c r="P43" s="15"/>
      <c r="Q43" s="15"/>
      <c r="R43" s="15"/>
      <c r="S43" s="15"/>
    </row>
    <row r="44" spans="2:40" ht="21" customHeight="1">
      <c r="B44" s="3" t="s">
        <v>29</v>
      </c>
      <c r="C44" s="2" t="s">
        <v>31</v>
      </c>
      <c r="D44" s="2" t="s">
        <v>32</v>
      </c>
      <c r="E44" s="36" t="s">
        <v>52</v>
      </c>
      <c r="F44" s="5">
        <v>2</v>
      </c>
      <c r="G44" s="13" t="s">
        <v>20</v>
      </c>
      <c r="H44" s="14">
        <v>402</v>
      </c>
      <c r="I44" s="19" t="s">
        <v>24</v>
      </c>
      <c r="J44" s="14">
        <v>201</v>
      </c>
      <c r="K44" s="6"/>
      <c r="L44" s="1"/>
      <c r="M44" s="59"/>
      <c r="N44" s="15"/>
      <c r="O44" s="15"/>
      <c r="P44" s="15"/>
      <c r="Q44" s="15"/>
      <c r="R44" s="15"/>
      <c r="S44" s="15"/>
    </row>
    <row r="45" spans="2:40" ht="23.25" customHeight="1">
      <c r="B45" s="12"/>
      <c r="C45" s="10"/>
      <c r="D45" s="10"/>
      <c r="E45" s="10"/>
      <c r="F45" s="10"/>
      <c r="G45" s="10"/>
      <c r="H45" s="10"/>
      <c r="I45" s="10"/>
      <c r="J45" s="10"/>
      <c r="K45" s="10"/>
      <c r="L45" s="1"/>
      <c r="M45" s="59"/>
      <c r="N45" s="15"/>
      <c r="O45" s="15"/>
      <c r="P45" s="15"/>
      <c r="Q45" s="15"/>
      <c r="R45" s="15"/>
      <c r="S45" s="15"/>
    </row>
    <row r="46" spans="2:40" s="15" customFormat="1" ht="23.25" customHeight="1">
      <c r="B46" s="49"/>
      <c r="C46" s="50"/>
      <c r="D46" s="50"/>
      <c r="E46" s="50"/>
      <c r="F46" s="50"/>
      <c r="G46" s="50"/>
      <c r="H46" s="50"/>
      <c r="I46" s="50"/>
      <c r="J46" s="50"/>
      <c r="K46" s="50"/>
      <c r="M46" s="59"/>
      <c r="T46" s="1"/>
      <c r="U46" s="1"/>
      <c r="V46" s="1"/>
      <c r="W46" s="1"/>
      <c r="X46" s="1"/>
      <c r="Y46" s="1"/>
      <c r="Z46" s="1"/>
      <c r="AA46" s="1"/>
      <c r="AB46" s="1"/>
      <c r="AC46" s="1"/>
      <c r="AD46" s="1"/>
      <c r="AE46" s="1"/>
      <c r="AF46" s="1"/>
      <c r="AG46" s="1"/>
      <c r="AH46" s="1"/>
      <c r="AI46" s="1"/>
      <c r="AJ46" s="1"/>
      <c r="AK46" s="1"/>
      <c r="AL46" s="1"/>
      <c r="AM46" s="1"/>
      <c r="AN46" s="1"/>
    </row>
    <row r="47" spans="2:40" s="15" customFormat="1" ht="23.25" customHeight="1">
      <c r="B47" s="49"/>
      <c r="C47" s="50"/>
      <c r="D47" s="50"/>
      <c r="E47" s="50"/>
      <c r="F47" s="50"/>
      <c r="G47" s="50"/>
      <c r="H47" s="50"/>
      <c r="I47" s="50"/>
      <c r="J47" s="50"/>
      <c r="K47" s="50"/>
      <c r="M47" s="59"/>
      <c r="T47" s="1"/>
      <c r="U47" s="1"/>
      <c r="V47" s="1"/>
      <c r="W47" s="1"/>
      <c r="X47" s="1"/>
      <c r="Y47" s="1"/>
      <c r="Z47" s="1"/>
      <c r="AA47" s="1"/>
      <c r="AB47" s="1"/>
      <c r="AC47" s="1"/>
      <c r="AD47" s="1"/>
      <c r="AE47" s="1"/>
      <c r="AF47" s="1"/>
      <c r="AG47" s="1"/>
      <c r="AH47" s="1"/>
      <c r="AI47" s="1"/>
      <c r="AJ47" s="1"/>
      <c r="AK47" s="1"/>
      <c r="AL47" s="1"/>
      <c r="AM47" s="1"/>
      <c r="AN47" s="1"/>
    </row>
    <row r="48" spans="2:40" s="15" customFormat="1" ht="23.25" customHeight="1">
      <c r="B48" s="49"/>
      <c r="C48" s="50"/>
      <c r="D48" s="50"/>
      <c r="E48" s="50"/>
      <c r="F48" s="50"/>
      <c r="G48" s="50"/>
      <c r="H48" s="50"/>
      <c r="I48" s="50"/>
      <c r="J48" s="50"/>
      <c r="K48" s="50"/>
      <c r="M48" s="59"/>
      <c r="T48" s="1"/>
      <c r="U48" s="1"/>
      <c r="V48" s="1"/>
      <c r="W48" s="1"/>
      <c r="X48" s="1"/>
      <c r="Y48" s="1"/>
      <c r="Z48" s="1"/>
      <c r="AA48" s="1"/>
      <c r="AB48" s="1"/>
      <c r="AC48" s="1"/>
      <c r="AD48" s="1"/>
      <c r="AE48" s="1"/>
      <c r="AF48" s="1"/>
      <c r="AG48" s="1"/>
      <c r="AH48" s="1"/>
      <c r="AI48" s="1"/>
      <c r="AJ48" s="1"/>
      <c r="AK48" s="1"/>
      <c r="AL48" s="1"/>
      <c r="AM48" s="1"/>
      <c r="AN48" s="1"/>
    </row>
    <row r="49" spans="1:40" s="15" customFormat="1" ht="23.25" customHeight="1">
      <c r="B49" s="49"/>
      <c r="C49" s="50"/>
      <c r="D49" s="50"/>
      <c r="E49" s="50"/>
      <c r="F49" s="50"/>
      <c r="G49" s="50"/>
      <c r="H49" s="50"/>
      <c r="I49" s="50"/>
      <c r="J49" s="50"/>
      <c r="K49" s="50"/>
      <c r="M49" s="59"/>
      <c r="T49" s="1"/>
      <c r="U49" s="1"/>
      <c r="V49" s="1"/>
      <c r="W49" s="1"/>
      <c r="X49" s="1"/>
      <c r="Y49" s="1"/>
      <c r="Z49" s="1"/>
      <c r="AA49" s="1"/>
      <c r="AB49" s="1"/>
      <c r="AC49" s="1"/>
      <c r="AD49" s="1"/>
      <c r="AE49" s="1"/>
      <c r="AF49" s="1"/>
      <c r="AG49" s="1"/>
      <c r="AH49" s="1"/>
      <c r="AI49" s="1"/>
      <c r="AJ49" s="1"/>
      <c r="AK49" s="1"/>
      <c r="AL49" s="1"/>
      <c r="AM49" s="1"/>
      <c r="AN49" s="1"/>
    </row>
    <row r="50" spans="1:40" s="15" customFormat="1" ht="23.25" customHeight="1">
      <c r="A50" s="59"/>
      <c r="B50" s="59"/>
      <c r="C50" s="59"/>
      <c r="D50" s="59"/>
      <c r="E50" s="59"/>
      <c r="F50" s="59"/>
      <c r="G50" s="64"/>
      <c r="H50" s="63">
        <f>COUNTIF($H$9:$H$38,H9)</f>
        <v>0</v>
      </c>
      <c r="I50" s="64"/>
      <c r="J50" s="63">
        <f>COUNTIF($J$9:$J$38,J9)</f>
        <v>0</v>
      </c>
      <c r="K50" s="59"/>
      <c r="L50" s="59"/>
      <c r="M50" s="59"/>
      <c r="T50" s="1"/>
      <c r="U50" s="1"/>
      <c r="V50" s="1"/>
      <c r="W50" s="1"/>
      <c r="X50" s="1"/>
      <c r="Y50" s="1"/>
      <c r="Z50" s="1"/>
      <c r="AA50" s="1"/>
      <c r="AB50" s="1"/>
      <c r="AC50" s="1"/>
      <c r="AD50" s="1"/>
      <c r="AE50" s="1"/>
      <c r="AF50" s="1"/>
      <c r="AG50" s="1"/>
      <c r="AH50" s="1"/>
      <c r="AI50" s="1"/>
      <c r="AJ50" s="1"/>
      <c r="AK50" s="1"/>
      <c r="AL50" s="1"/>
      <c r="AM50" s="1"/>
      <c r="AN50" s="1"/>
    </row>
    <row r="51" spans="1:40" s="15" customFormat="1" ht="23.25" customHeight="1">
      <c r="A51" s="59"/>
      <c r="B51" s="59"/>
      <c r="C51" s="59"/>
      <c r="D51" s="59"/>
      <c r="E51" s="59"/>
      <c r="F51" s="59"/>
      <c r="G51" s="64"/>
      <c r="H51" s="63">
        <f t="shared" ref="H51:H79" si="0">COUNTIF($H$9:$H$38,H10)</f>
        <v>0</v>
      </c>
      <c r="I51" s="64"/>
      <c r="J51" s="63">
        <f t="shared" ref="J51:J79" si="1">COUNTIF($J$9:$J$38,J10)</f>
        <v>0</v>
      </c>
      <c r="K51" s="59"/>
      <c r="L51" s="59"/>
      <c r="M51" s="59"/>
      <c r="T51" s="1"/>
      <c r="U51" s="1"/>
      <c r="V51" s="1"/>
      <c r="W51" s="1"/>
      <c r="X51" s="1"/>
      <c r="Y51" s="1"/>
      <c r="Z51" s="1"/>
      <c r="AA51" s="1"/>
      <c r="AB51" s="1"/>
      <c r="AC51" s="1"/>
      <c r="AD51" s="1"/>
      <c r="AE51" s="1"/>
      <c r="AF51" s="1"/>
      <c r="AG51" s="1"/>
      <c r="AH51" s="1"/>
      <c r="AI51" s="1"/>
      <c r="AJ51" s="1"/>
      <c r="AK51" s="1"/>
      <c r="AL51" s="1"/>
      <c r="AM51" s="1"/>
      <c r="AN51" s="1"/>
    </row>
    <row r="52" spans="1:40" s="15" customFormat="1" ht="23.25" customHeight="1">
      <c r="A52" s="59"/>
      <c r="B52" s="59"/>
      <c r="C52" s="59"/>
      <c r="D52" s="59"/>
      <c r="E52" s="59"/>
      <c r="F52" s="59"/>
      <c r="G52" s="64"/>
      <c r="H52" s="63">
        <f t="shared" si="0"/>
        <v>0</v>
      </c>
      <c r="I52" s="64"/>
      <c r="J52" s="63">
        <f t="shared" si="1"/>
        <v>0</v>
      </c>
      <c r="K52" s="59"/>
      <c r="L52" s="59"/>
      <c r="M52" s="59"/>
      <c r="T52" s="1"/>
      <c r="U52" s="1"/>
      <c r="V52" s="1"/>
      <c r="W52" s="1"/>
      <c r="X52" s="1"/>
      <c r="Y52" s="1"/>
      <c r="Z52" s="1"/>
      <c r="AA52" s="1"/>
      <c r="AB52" s="1"/>
      <c r="AC52" s="1"/>
      <c r="AD52" s="1"/>
      <c r="AE52" s="1"/>
      <c r="AF52" s="1"/>
      <c r="AG52" s="1"/>
      <c r="AH52" s="1"/>
      <c r="AI52" s="1"/>
      <c r="AJ52" s="1"/>
      <c r="AK52" s="1"/>
      <c r="AL52" s="1"/>
      <c r="AM52" s="1"/>
      <c r="AN52" s="1"/>
    </row>
    <row r="53" spans="1:40" s="15" customFormat="1" ht="14.25" customHeight="1">
      <c r="A53" s="59"/>
      <c r="B53" s="59"/>
      <c r="C53" s="59"/>
      <c r="D53" s="59"/>
      <c r="E53" s="59"/>
      <c r="F53" s="59"/>
      <c r="G53" s="64"/>
      <c r="H53" s="63">
        <f t="shared" si="0"/>
        <v>0</v>
      </c>
      <c r="I53" s="64"/>
      <c r="J53" s="63">
        <f t="shared" si="1"/>
        <v>0</v>
      </c>
      <c r="K53" s="59"/>
      <c r="L53" s="59"/>
      <c r="M53" s="59"/>
      <c r="T53" s="1"/>
      <c r="U53" s="1"/>
      <c r="V53" s="1"/>
      <c r="W53" s="1"/>
      <c r="X53" s="1"/>
      <c r="Y53" s="1"/>
      <c r="Z53" s="1"/>
      <c r="AA53" s="1"/>
      <c r="AB53" s="1"/>
      <c r="AC53" s="1"/>
      <c r="AD53" s="1"/>
      <c r="AE53" s="1"/>
      <c r="AF53" s="1"/>
      <c r="AG53" s="1"/>
      <c r="AH53" s="1"/>
      <c r="AI53" s="1"/>
      <c r="AJ53" s="1"/>
      <c r="AK53" s="1"/>
      <c r="AL53" s="1"/>
      <c r="AM53" s="1"/>
      <c r="AN53" s="1"/>
    </row>
    <row r="54" spans="1:40" s="15" customFormat="1" ht="14.25" customHeight="1">
      <c r="A54" s="59"/>
      <c r="B54" s="59"/>
      <c r="C54" s="59"/>
      <c r="D54" s="59"/>
      <c r="E54" s="59"/>
      <c r="F54" s="59"/>
      <c r="G54" s="64"/>
      <c r="H54" s="63">
        <f t="shared" si="0"/>
        <v>0</v>
      </c>
      <c r="I54" s="64"/>
      <c r="J54" s="63">
        <f t="shared" si="1"/>
        <v>0</v>
      </c>
      <c r="K54" s="59"/>
      <c r="L54" s="59"/>
      <c r="M54" s="59"/>
      <c r="T54" s="1"/>
      <c r="U54" s="1"/>
      <c r="V54" s="1"/>
      <c r="W54" s="1"/>
      <c r="X54" s="1"/>
      <c r="Y54" s="1"/>
      <c r="Z54" s="1"/>
      <c r="AA54" s="1"/>
      <c r="AB54" s="1"/>
      <c r="AC54" s="1"/>
      <c r="AD54" s="1"/>
      <c r="AE54" s="1"/>
      <c r="AF54" s="1"/>
      <c r="AG54" s="1"/>
      <c r="AH54" s="1"/>
      <c r="AI54" s="1"/>
      <c r="AJ54" s="1"/>
      <c r="AK54" s="1"/>
      <c r="AL54" s="1"/>
      <c r="AM54" s="1"/>
      <c r="AN54" s="1"/>
    </row>
    <row r="55" spans="1:40" s="15" customFormat="1" ht="14.25" customHeight="1">
      <c r="A55" s="59"/>
      <c r="B55" s="59"/>
      <c r="C55" s="59"/>
      <c r="D55" s="59"/>
      <c r="E55" s="59"/>
      <c r="F55" s="59"/>
      <c r="G55" s="64"/>
      <c r="H55" s="63">
        <f t="shared" si="0"/>
        <v>0</v>
      </c>
      <c r="I55" s="64"/>
      <c r="J55" s="63">
        <f t="shared" si="1"/>
        <v>0</v>
      </c>
      <c r="K55" s="59"/>
      <c r="L55" s="59"/>
      <c r="M55" s="59"/>
      <c r="T55" s="1"/>
      <c r="U55" s="1"/>
      <c r="V55" s="1"/>
      <c r="W55" s="1"/>
      <c r="X55" s="1"/>
      <c r="Y55" s="1"/>
      <c r="Z55" s="1"/>
      <c r="AA55" s="1"/>
      <c r="AB55" s="1"/>
      <c r="AC55" s="1"/>
      <c r="AD55" s="1"/>
      <c r="AE55" s="1"/>
      <c r="AF55" s="1"/>
      <c r="AG55" s="1"/>
      <c r="AH55" s="1"/>
      <c r="AI55" s="1"/>
      <c r="AJ55" s="1"/>
      <c r="AK55" s="1"/>
      <c r="AL55" s="1"/>
      <c r="AM55" s="1"/>
      <c r="AN55" s="1"/>
    </row>
    <row r="56" spans="1:40" s="15" customFormat="1" ht="14.25" customHeight="1">
      <c r="A56" s="59"/>
      <c r="B56" s="59"/>
      <c r="C56" s="59"/>
      <c r="D56" s="59"/>
      <c r="E56" s="59"/>
      <c r="F56" s="59"/>
      <c r="G56" s="64"/>
      <c r="H56" s="63">
        <f t="shared" si="0"/>
        <v>0</v>
      </c>
      <c r="I56" s="64"/>
      <c r="J56" s="63">
        <f t="shared" si="1"/>
        <v>0</v>
      </c>
      <c r="K56" s="59"/>
      <c r="L56" s="59"/>
      <c r="M56" s="59"/>
      <c r="T56" s="1"/>
      <c r="U56" s="1"/>
      <c r="V56" s="1"/>
      <c r="W56" s="1"/>
      <c r="X56" s="1"/>
      <c r="Y56" s="1"/>
      <c r="Z56" s="1"/>
      <c r="AA56" s="1"/>
      <c r="AB56" s="1"/>
      <c r="AC56" s="1"/>
      <c r="AD56" s="1"/>
      <c r="AE56" s="1"/>
      <c r="AF56" s="1"/>
      <c r="AG56" s="1"/>
      <c r="AH56" s="1"/>
      <c r="AI56" s="1"/>
      <c r="AJ56" s="1"/>
      <c r="AK56" s="1"/>
      <c r="AL56" s="1"/>
      <c r="AM56" s="1"/>
      <c r="AN56" s="1"/>
    </row>
    <row r="57" spans="1:40" s="15" customFormat="1" ht="14.25" customHeight="1">
      <c r="A57" s="59"/>
      <c r="B57" s="59"/>
      <c r="C57" s="59"/>
      <c r="D57" s="59"/>
      <c r="E57" s="59"/>
      <c r="F57" s="59"/>
      <c r="G57" s="64"/>
      <c r="H57" s="63">
        <f t="shared" si="0"/>
        <v>0</v>
      </c>
      <c r="I57" s="64"/>
      <c r="J57" s="63">
        <f t="shared" si="1"/>
        <v>0</v>
      </c>
      <c r="K57" s="59"/>
      <c r="L57" s="59"/>
      <c r="M57" s="59"/>
      <c r="T57" s="1"/>
      <c r="U57" s="1"/>
      <c r="V57" s="1"/>
      <c r="W57" s="1"/>
      <c r="X57" s="1"/>
      <c r="Y57" s="1"/>
      <c r="Z57" s="1"/>
      <c r="AA57" s="1"/>
      <c r="AB57" s="1"/>
      <c r="AC57" s="1"/>
      <c r="AD57" s="1"/>
      <c r="AE57" s="1"/>
      <c r="AF57" s="1"/>
      <c r="AG57" s="1"/>
      <c r="AH57" s="1"/>
      <c r="AI57" s="1"/>
      <c r="AJ57" s="1"/>
      <c r="AK57" s="1"/>
      <c r="AL57" s="1"/>
      <c r="AM57" s="1"/>
      <c r="AN57" s="1"/>
    </row>
    <row r="58" spans="1:40" s="15" customFormat="1" ht="14.25" customHeight="1">
      <c r="A58" s="59"/>
      <c r="B58" s="59"/>
      <c r="C58" s="59"/>
      <c r="D58" s="59"/>
      <c r="E58" s="59"/>
      <c r="F58" s="59"/>
      <c r="G58" s="64"/>
      <c r="H58" s="63">
        <f t="shared" si="0"/>
        <v>0</v>
      </c>
      <c r="I58" s="64"/>
      <c r="J58" s="63">
        <f t="shared" si="1"/>
        <v>0</v>
      </c>
      <c r="K58" s="59"/>
      <c r="L58" s="59"/>
      <c r="M58" s="59"/>
      <c r="T58" s="1"/>
      <c r="U58" s="1"/>
      <c r="V58" s="1"/>
      <c r="W58" s="1"/>
      <c r="X58" s="1"/>
      <c r="Y58" s="1"/>
      <c r="Z58" s="1"/>
      <c r="AA58" s="1"/>
      <c r="AB58" s="1"/>
      <c r="AC58" s="1"/>
      <c r="AD58" s="1"/>
      <c r="AE58" s="1"/>
      <c r="AF58" s="1"/>
      <c r="AG58" s="1"/>
      <c r="AH58" s="1"/>
      <c r="AI58" s="1"/>
      <c r="AJ58" s="1"/>
      <c r="AK58" s="1"/>
      <c r="AL58" s="1"/>
      <c r="AM58" s="1"/>
      <c r="AN58" s="1"/>
    </row>
    <row r="59" spans="1:40" s="15" customFormat="1" ht="14.25" customHeight="1">
      <c r="A59" s="59"/>
      <c r="B59" s="59"/>
      <c r="C59" s="59"/>
      <c r="D59" s="59"/>
      <c r="E59" s="59"/>
      <c r="F59" s="59"/>
      <c r="G59" s="64"/>
      <c r="H59" s="63">
        <f t="shared" si="0"/>
        <v>0</v>
      </c>
      <c r="I59" s="64"/>
      <c r="J59" s="63">
        <f t="shared" si="1"/>
        <v>0</v>
      </c>
      <c r="K59" s="59"/>
      <c r="L59" s="59"/>
      <c r="M59" s="59"/>
      <c r="T59" s="1"/>
      <c r="U59" s="1"/>
      <c r="V59" s="1"/>
      <c r="W59" s="1"/>
      <c r="X59" s="1"/>
      <c r="Y59" s="1"/>
      <c r="Z59" s="1"/>
      <c r="AA59" s="1"/>
      <c r="AB59" s="1"/>
      <c r="AC59" s="1"/>
      <c r="AD59" s="1"/>
      <c r="AE59" s="1"/>
      <c r="AF59" s="1"/>
      <c r="AG59" s="1"/>
      <c r="AH59" s="1"/>
      <c r="AI59" s="1"/>
      <c r="AJ59" s="1"/>
      <c r="AK59" s="1"/>
      <c r="AL59" s="1"/>
      <c r="AM59" s="1"/>
      <c r="AN59" s="1"/>
    </row>
    <row r="60" spans="1:40" s="15" customFormat="1" ht="14.25" customHeight="1">
      <c r="A60" s="59"/>
      <c r="B60" s="59"/>
      <c r="C60" s="59"/>
      <c r="D60" s="59"/>
      <c r="E60" s="59"/>
      <c r="F60" s="59"/>
      <c r="G60" s="64"/>
      <c r="H60" s="63">
        <f t="shared" si="0"/>
        <v>0</v>
      </c>
      <c r="I60" s="64"/>
      <c r="J60" s="63">
        <f t="shared" si="1"/>
        <v>0</v>
      </c>
      <c r="K60" s="59"/>
      <c r="L60" s="59"/>
      <c r="M60" s="59"/>
      <c r="T60" s="1"/>
      <c r="U60" s="1"/>
      <c r="V60" s="1"/>
      <c r="W60" s="1"/>
      <c r="X60" s="1"/>
      <c r="Y60" s="1"/>
      <c r="Z60" s="1"/>
      <c r="AA60" s="1"/>
      <c r="AB60" s="1"/>
      <c r="AC60" s="1"/>
      <c r="AD60" s="1"/>
      <c r="AE60" s="1"/>
      <c r="AF60" s="1"/>
      <c r="AG60" s="1"/>
      <c r="AH60" s="1"/>
      <c r="AI60" s="1"/>
      <c r="AJ60" s="1"/>
      <c r="AK60" s="1"/>
      <c r="AL60" s="1"/>
      <c r="AM60" s="1"/>
      <c r="AN60" s="1"/>
    </row>
    <row r="61" spans="1:40" s="15" customFormat="1" ht="14.25" customHeight="1">
      <c r="A61" s="59"/>
      <c r="B61" s="59"/>
      <c r="C61" s="59"/>
      <c r="D61" s="59"/>
      <c r="E61" s="59"/>
      <c r="F61" s="59"/>
      <c r="G61" s="64"/>
      <c r="H61" s="63">
        <f t="shared" si="0"/>
        <v>0</v>
      </c>
      <c r="I61" s="64"/>
      <c r="J61" s="63">
        <f t="shared" si="1"/>
        <v>0</v>
      </c>
      <c r="K61" s="59"/>
      <c r="L61" s="59"/>
      <c r="M61" s="59"/>
      <c r="T61" s="1"/>
      <c r="U61" s="1"/>
      <c r="V61" s="1"/>
      <c r="W61" s="1"/>
      <c r="X61" s="1"/>
      <c r="Y61" s="1"/>
      <c r="Z61" s="1"/>
      <c r="AA61" s="1"/>
      <c r="AB61" s="1"/>
      <c r="AC61" s="1"/>
      <c r="AD61" s="1"/>
      <c r="AE61" s="1"/>
      <c r="AF61" s="1"/>
      <c r="AG61" s="1"/>
      <c r="AH61" s="1"/>
      <c r="AI61" s="1"/>
      <c r="AJ61" s="1"/>
      <c r="AK61" s="1"/>
      <c r="AL61" s="1"/>
      <c r="AM61" s="1"/>
      <c r="AN61" s="1"/>
    </row>
    <row r="62" spans="1:40" s="15" customFormat="1" ht="14.25" customHeight="1">
      <c r="A62" s="59"/>
      <c r="B62" s="59"/>
      <c r="C62" s="59"/>
      <c r="D62" s="59"/>
      <c r="E62" s="59"/>
      <c r="F62" s="59"/>
      <c r="G62" s="64"/>
      <c r="H62" s="63">
        <f t="shared" si="0"/>
        <v>0</v>
      </c>
      <c r="I62" s="64"/>
      <c r="J62" s="63">
        <f t="shared" si="1"/>
        <v>0</v>
      </c>
      <c r="K62" s="59"/>
      <c r="L62" s="59"/>
      <c r="M62" s="59"/>
      <c r="T62" s="1"/>
      <c r="U62" s="1"/>
      <c r="V62" s="1"/>
      <c r="W62" s="1"/>
      <c r="X62" s="1"/>
      <c r="Y62" s="1"/>
      <c r="Z62" s="1"/>
      <c r="AA62" s="1"/>
      <c r="AB62" s="1"/>
      <c r="AC62" s="1"/>
      <c r="AD62" s="1"/>
      <c r="AE62" s="1"/>
      <c r="AF62" s="1"/>
      <c r="AG62" s="1"/>
      <c r="AH62" s="1"/>
      <c r="AI62" s="1"/>
      <c r="AJ62" s="1"/>
      <c r="AK62" s="1"/>
      <c r="AL62" s="1"/>
      <c r="AM62" s="1"/>
      <c r="AN62" s="1"/>
    </row>
    <row r="63" spans="1:40" s="15" customFormat="1" ht="14.25" customHeight="1">
      <c r="A63" s="59"/>
      <c r="B63" s="59"/>
      <c r="C63" s="59"/>
      <c r="D63" s="59"/>
      <c r="E63" s="59"/>
      <c r="F63" s="59"/>
      <c r="G63" s="64"/>
      <c r="H63" s="63">
        <f t="shared" si="0"/>
        <v>0</v>
      </c>
      <c r="I63" s="64"/>
      <c r="J63" s="63">
        <f t="shared" si="1"/>
        <v>0</v>
      </c>
      <c r="K63" s="59"/>
      <c r="L63" s="59"/>
      <c r="M63" s="59"/>
      <c r="T63" s="1"/>
      <c r="U63" s="1"/>
      <c r="V63" s="1"/>
      <c r="W63" s="1"/>
      <c r="X63" s="1"/>
      <c r="Y63" s="1"/>
      <c r="Z63" s="1"/>
      <c r="AA63" s="1"/>
      <c r="AB63" s="1"/>
      <c r="AC63" s="1"/>
      <c r="AD63" s="1"/>
      <c r="AE63" s="1"/>
      <c r="AF63" s="1"/>
      <c r="AG63" s="1"/>
      <c r="AH63" s="1"/>
      <c r="AI63" s="1"/>
      <c r="AJ63" s="1"/>
      <c r="AK63" s="1"/>
      <c r="AL63" s="1"/>
      <c r="AM63" s="1"/>
      <c r="AN63" s="1"/>
    </row>
    <row r="64" spans="1:40" s="15" customFormat="1" ht="14.25" customHeight="1">
      <c r="A64" s="59"/>
      <c r="B64" s="59"/>
      <c r="C64" s="59"/>
      <c r="D64" s="59"/>
      <c r="E64" s="59"/>
      <c r="F64" s="59"/>
      <c r="G64" s="64"/>
      <c r="H64" s="63">
        <f t="shared" si="0"/>
        <v>0</v>
      </c>
      <c r="I64" s="64"/>
      <c r="J64" s="63">
        <f t="shared" si="1"/>
        <v>0</v>
      </c>
      <c r="K64" s="59"/>
      <c r="L64" s="59"/>
      <c r="M64" s="59"/>
      <c r="T64" s="1"/>
      <c r="U64" s="1"/>
      <c r="V64" s="1"/>
      <c r="W64" s="1"/>
      <c r="X64" s="1"/>
      <c r="Y64" s="1"/>
      <c r="Z64" s="1"/>
      <c r="AA64" s="1"/>
      <c r="AB64" s="1"/>
      <c r="AC64" s="1"/>
      <c r="AD64" s="1"/>
      <c r="AE64" s="1"/>
      <c r="AF64" s="1"/>
      <c r="AG64" s="1"/>
      <c r="AH64" s="1"/>
      <c r="AI64" s="1"/>
      <c r="AJ64" s="1"/>
      <c r="AK64" s="1"/>
      <c r="AL64" s="1"/>
      <c r="AM64" s="1"/>
      <c r="AN64" s="1"/>
    </row>
    <row r="65" spans="1:40" s="15" customFormat="1" ht="14.25" customHeight="1">
      <c r="A65" s="59"/>
      <c r="B65" s="59"/>
      <c r="C65" s="59"/>
      <c r="D65" s="59"/>
      <c r="E65" s="59"/>
      <c r="F65" s="59"/>
      <c r="G65" s="64"/>
      <c r="H65" s="63">
        <f t="shared" si="0"/>
        <v>0</v>
      </c>
      <c r="I65" s="64"/>
      <c r="J65" s="63">
        <f t="shared" si="1"/>
        <v>0</v>
      </c>
      <c r="K65" s="59"/>
      <c r="L65" s="59"/>
      <c r="M65" s="59"/>
      <c r="T65" s="1"/>
      <c r="U65" s="1"/>
      <c r="V65" s="1"/>
      <c r="W65" s="1"/>
      <c r="X65" s="1"/>
      <c r="Y65" s="1"/>
      <c r="Z65" s="1"/>
      <c r="AA65" s="1"/>
      <c r="AB65" s="1"/>
      <c r="AC65" s="1"/>
      <c r="AD65" s="1"/>
      <c r="AE65" s="1"/>
      <c r="AF65" s="1"/>
      <c r="AG65" s="1"/>
      <c r="AH65" s="1"/>
      <c r="AI65" s="1"/>
      <c r="AJ65" s="1"/>
      <c r="AK65" s="1"/>
      <c r="AL65" s="1"/>
      <c r="AM65" s="1"/>
      <c r="AN65" s="1"/>
    </row>
    <row r="66" spans="1:40" s="15" customFormat="1" ht="14.25" customHeight="1">
      <c r="A66" s="59"/>
      <c r="B66" s="59"/>
      <c r="C66" s="59"/>
      <c r="D66" s="59"/>
      <c r="E66" s="59"/>
      <c r="F66" s="59"/>
      <c r="G66" s="64"/>
      <c r="H66" s="63">
        <f t="shared" si="0"/>
        <v>0</v>
      </c>
      <c r="I66" s="64"/>
      <c r="J66" s="63">
        <f t="shared" si="1"/>
        <v>0</v>
      </c>
      <c r="K66" s="59"/>
      <c r="L66" s="59"/>
      <c r="M66" s="59"/>
      <c r="T66" s="1"/>
      <c r="U66" s="1"/>
      <c r="V66" s="1"/>
      <c r="W66" s="1"/>
      <c r="X66" s="1"/>
      <c r="Y66" s="1"/>
      <c r="Z66" s="1"/>
      <c r="AA66" s="1"/>
      <c r="AB66" s="1"/>
      <c r="AC66" s="1"/>
      <c r="AD66" s="1"/>
      <c r="AE66" s="1"/>
      <c r="AF66" s="1"/>
      <c r="AG66" s="1"/>
      <c r="AH66" s="1"/>
      <c r="AI66" s="1"/>
      <c r="AJ66" s="1"/>
      <c r="AK66" s="1"/>
      <c r="AL66" s="1"/>
      <c r="AM66" s="1"/>
      <c r="AN66" s="1"/>
    </row>
    <row r="67" spans="1:40" s="15" customFormat="1" ht="14.25" customHeight="1">
      <c r="A67" s="59"/>
      <c r="B67" s="59"/>
      <c r="C67" s="59"/>
      <c r="D67" s="59"/>
      <c r="E67" s="59"/>
      <c r="F67" s="59"/>
      <c r="G67" s="64"/>
      <c r="H67" s="63">
        <f t="shared" si="0"/>
        <v>0</v>
      </c>
      <c r="I67" s="64"/>
      <c r="J67" s="63">
        <f t="shared" si="1"/>
        <v>0</v>
      </c>
      <c r="K67" s="59"/>
      <c r="L67" s="59"/>
      <c r="M67" s="59"/>
      <c r="T67" s="1"/>
      <c r="U67" s="1"/>
      <c r="V67" s="1"/>
      <c r="W67" s="1"/>
      <c r="X67" s="1"/>
      <c r="Y67" s="1"/>
      <c r="Z67" s="1"/>
      <c r="AA67" s="1"/>
      <c r="AB67" s="1"/>
      <c r="AC67" s="1"/>
      <c r="AD67" s="1"/>
      <c r="AE67" s="1"/>
      <c r="AF67" s="1"/>
      <c r="AG67" s="1"/>
      <c r="AH67" s="1"/>
      <c r="AI67" s="1"/>
      <c r="AJ67" s="1"/>
      <c r="AK67" s="1"/>
      <c r="AL67" s="1"/>
      <c r="AM67" s="1"/>
      <c r="AN67" s="1"/>
    </row>
    <row r="68" spans="1:40" s="15" customFormat="1" ht="14.25" customHeight="1">
      <c r="A68" s="59"/>
      <c r="B68" s="59"/>
      <c r="C68" s="59"/>
      <c r="D68" s="59"/>
      <c r="E68" s="59"/>
      <c r="F68" s="59"/>
      <c r="G68" s="64"/>
      <c r="H68" s="63">
        <f t="shared" si="0"/>
        <v>0</v>
      </c>
      <c r="I68" s="64"/>
      <c r="J68" s="63">
        <f t="shared" si="1"/>
        <v>0</v>
      </c>
      <c r="K68" s="59"/>
      <c r="L68" s="59"/>
      <c r="M68" s="59"/>
      <c r="T68" s="1"/>
      <c r="U68" s="1"/>
      <c r="V68" s="1"/>
      <c r="W68" s="1"/>
      <c r="X68" s="1"/>
      <c r="Y68" s="1"/>
      <c r="Z68" s="1"/>
      <c r="AA68" s="1"/>
      <c r="AB68" s="1"/>
      <c r="AC68" s="1"/>
      <c r="AD68" s="1"/>
      <c r="AE68" s="1"/>
      <c r="AF68" s="1"/>
      <c r="AG68" s="1"/>
      <c r="AH68" s="1"/>
      <c r="AI68" s="1"/>
      <c r="AJ68" s="1"/>
      <c r="AK68" s="1"/>
      <c r="AL68" s="1"/>
      <c r="AM68" s="1"/>
      <c r="AN68" s="1"/>
    </row>
    <row r="69" spans="1:40" s="15" customFormat="1" ht="14.25" customHeight="1">
      <c r="A69" s="59"/>
      <c r="B69" s="59"/>
      <c r="C69" s="59"/>
      <c r="D69" s="59"/>
      <c r="E69" s="59"/>
      <c r="F69" s="59"/>
      <c r="G69" s="64"/>
      <c r="H69" s="63">
        <f t="shared" si="0"/>
        <v>0</v>
      </c>
      <c r="I69" s="64"/>
      <c r="J69" s="63">
        <f t="shared" si="1"/>
        <v>0</v>
      </c>
      <c r="K69" s="59"/>
      <c r="L69" s="59"/>
      <c r="M69" s="59"/>
      <c r="T69" s="1"/>
      <c r="U69" s="1"/>
      <c r="V69" s="1"/>
      <c r="W69" s="1"/>
      <c r="X69" s="1"/>
      <c r="Y69" s="1"/>
      <c r="Z69" s="1"/>
      <c r="AA69" s="1"/>
      <c r="AB69" s="1"/>
      <c r="AC69" s="1"/>
      <c r="AD69" s="1"/>
      <c r="AE69" s="1"/>
      <c r="AF69" s="1"/>
      <c r="AG69" s="1"/>
      <c r="AH69" s="1"/>
      <c r="AI69" s="1"/>
      <c r="AJ69" s="1"/>
      <c r="AK69" s="1"/>
      <c r="AL69" s="1"/>
      <c r="AM69" s="1"/>
      <c r="AN69" s="1"/>
    </row>
    <row r="70" spans="1:40" s="15" customFormat="1" ht="14.25" customHeight="1">
      <c r="A70" s="59"/>
      <c r="B70" s="59"/>
      <c r="C70" s="59"/>
      <c r="D70" s="59"/>
      <c r="E70" s="59"/>
      <c r="F70" s="59"/>
      <c r="G70" s="64"/>
      <c r="H70" s="63">
        <f t="shared" si="0"/>
        <v>0</v>
      </c>
      <c r="I70" s="64"/>
      <c r="J70" s="63">
        <f t="shared" si="1"/>
        <v>0</v>
      </c>
      <c r="K70" s="59"/>
      <c r="L70" s="59"/>
      <c r="M70" s="59"/>
      <c r="T70" s="1"/>
      <c r="U70" s="1"/>
      <c r="V70" s="1"/>
      <c r="W70" s="1"/>
      <c r="X70" s="1"/>
      <c r="Y70" s="1"/>
      <c r="Z70" s="1"/>
      <c r="AA70" s="1"/>
      <c r="AB70" s="1"/>
      <c r="AC70" s="1"/>
      <c r="AD70" s="1"/>
      <c r="AE70" s="1"/>
      <c r="AF70" s="1"/>
      <c r="AG70" s="1"/>
      <c r="AH70" s="1"/>
      <c r="AI70" s="1"/>
      <c r="AJ70" s="1"/>
      <c r="AK70" s="1"/>
      <c r="AL70" s="1"/>
      <c r="AM70" s="1"/>
      <c r="AN70" s="1"/>
    </row>
    <row r="71" spans="1:40" s="15" customFormat="1" ht="14.25" customHeight="1">
      <c r="A71" s="59"/>
      <c r="B71" s="59"/>
      <c r="C71" s="59"/>
      <c r="D71" s="59"/>
      <c r="E71" s="59"/>
      <c r="F71" s="59"/>
      <c r="G71" s="64"/>
      <c r="H71" s="63">
        <f t="shared" si="0"/>
        <v>0</v>
      </c>
      <c r="I71" s="64"/>
      <c r="J71" s="63">
        <f t="shared" si="1"/>
        <v>0</v>
      </c>
      <c r="K71" s="59"/>
      <c r="L71" s="59"/>
      <c r="M71" s="59"/>
      <c r="T71" s="1"/>
      <c r="U71" s="1"/>
      <c r="V71" s="1"/>
      <c r="W71" s="1"/>
      <c r="X71" s="1"/>
      <c r="Y71" s="1"/>
      <c r="Z71" s="1"/>
      <c r="AA71" s="1"/>
      <c r="AB71" s="1"/>
      <c r="AC71" s="1"/>
      <c r="AD71" s="1"/>
      <c r="AE71" s="1"/>
      <c r="AF71" s="1"/>
      <c r="AG71" s="1"/>
      <c r="AH71" s="1"/>
      <c r="AI71" s="1"/>
      <c r="AJ71" s="1"/>
      <c r="AK71" s="1"/>
      <c r="AL71" s="1"/>
      <c r="AM71" s="1"/>
      <c r="AN71" s="1"/>
    </row>
    <row r="72" spans="1:40" s="15" customFormat="1" ht="14.25" customHeight="1">
      <c r="A72" s="59"/>
      <c r="B72" s="59"/>
      <c r="C72" s="59"/>
      <c r="D72" s="59"/>
      <c r="E72" s="59"/>
      <c r="F72" s="59"/>
      <c r="G72" s="64"/>
      <c r="H72" s="63">
        <f t="shared" si="0"/>
        <v>0</v>
      </c>
      <c r="I72" s="64"/>
      <c r="J72" s="63">
        <f t="shared" si="1"/>
        <v>0</v>
      </c>
      <c r="K72" s="59"/>
      <c r="L72" s="59"/>
      <c r="M72" s="59"/>
      <c r="T72" s="1"/>
      <c r="U72" s="1"/>
      <c r="V72" s="1"/>
      <c r="W72" s="1"/>
      <c r="X72" s="1"/>
      <c r="Y72" s="1"/>
      <c r="Z72" s="1"/>
      <c r="AA72" s="1"/>
      <c r="AB72" s="1"/>
      <c r="AC72" s="1"/>
      <c r="AD72" s="1"/>
      <c r="AE72" s="1"/>
      <c r="AF72" s="1"/>
      <c r="AG72" s="1"/>
      <c r="AH72" s="1"/>
      <c r="AI72" s="1"/>
      <c r="AJ72" s="1"/>
      <c r="AK72" s="1"/>
      <c r="AL72" s="1"/>
      <c r="AM72" s="1"/>
      <c r="AN72" s="1"/>
    </row>
    <row r="73" spans="1:40" s="15" customFormat="1" ht="14.25" customHeight="1">
      <c r="A73" s="59"/>
      <c r="B73" s="59"/>
      <c r="C73" s="59"/>
      <c r="D73" s="59"/>
      <c r="E73" s="59"/>
      <c r="F73" s="59"/>
      <c r="G73" s="64"/>
      <c r="H73" s="63">
        <f t="shared" si="0"/>
        <v>0</v>
      </c>
      <c r="I73" s="64"/>
      <c r="J73" s="63">
        <f t="shared" si="1"/>
        <v>0</v>
      </c>
      <c r="K73" s="59"/>
      <c r="L73" s="59"/>
      <c r="M73" s="59"/>
      <c r="T73" s="1"/>
      <c r="U73" s="1"/>
      <c r="V73" s="1"/>
      <c r="W73" s="1"/>
      <c r="X73" s="1"/>
      <c r="Y73" s="1"/>
      <c r="Z73" s="1"/>
      <c r="AA73" s="1"/>
      <c r="AB73" s="1"/>
      <c r="AC73" s="1"/>
      <c r="AD73" s="1"/>
      <c r="AE73" s="1"/>
      <c r="AF73" s="1"/>
      <c r="AG73" s="1"/>
      <c r="AH73" s="1"/>
      <c r="AI73" s="1"/>
      <c r="AJ73" s="1"/>
      <c r="AK73" s="1"/>
      <c r="AL73" s="1"/>
      <c r="AM73" s="1"/>
      <c r="AN73" s="1"/>
    </row>
    <row r="74" spans="1:40" s="15" customFormat="1" ht="14.25" customHeight="1">
      <c r="A74" s="59"/>
      <c r="B74" s="59"/>
      <c r="C74" s="59"/>
      <c r="D74" s="59"/>
      <c r="E74" s="59"/>
      <c r="F74" s="59"/>
      <c r="G74" s="64"/>
      <c r="H74" s="63">
        <f t="shared" si="0"/>
        <v>0</v>
      </c>
      <c r="I74" s="64"/>
      <c r="J74" s="63">
        <f t="shared" si="1"/>
        <v>0</v>
      </c>
      <c r="K74" s="59"/>
      <c r="L74" s="59"/>
      <c r="M74" s="59"/>
      <c r="T74" s="1"/>
      <c r="U74" s="1"/>
      <c r="V74" s="1"/>
      <c r="W74" s="1"/>
      <c r="X74" s="1"/>
      <c r="Y74" s="1"/>
      <c r="Z74" s="1"/>
      <c r="AA74" s="1"/>
      <c r="AB74" s="1"/>
      <c r="AC74" s="1"/>
      <c r="AD74" s="1"/>
      <c r="AE74" s="1"/>
      <c r="AF74" s="1"/>
      <c r="AG74" s="1"/>
      <c r="AH74" s="1"/>
      <c r="AI74" s="1"/>
      <c r="AJ74" s="1"/>
      <c r="AK74" s="1"/>
      <c r="AL74" s="1"/>
      <c r="AM74" s="1"/>
      <c r="AN74" s="1"/>
    </row>
    <row r="75" spans="1:40" s="15" customFormat="1" ht="14.25" customHeight="1">
      <c r="A75" s="59"/>
      <c r="B75" s="59"/>
      <c r="C75" s="59"/>
      <c r="D75" s="59"/>
      <c r="E75" s="59"/>
      <c r="F75" s="59"/>
      <c r="G75" s="64"/>
      <c r="H75" s="63">
        <f t="shared" si="0"/>
        <v>0</v>
      </c>
      <c r="I75" s="64"/>
      <c r="J75" s="63">
        <f t="shared" si="1"/>
        <v>0</v>
      </c>
      <c r="K75" s="59"/>
      <c r="L75" s="59"/>
      <c r="M75" s="59"/>
      <c r="T75" s="1"/>
      <c r="U75" s="1"/>
      <c r="V75" s="1"/>
      <c r="W75" s="1"/>
      <c r="X75" s="1"/>
      <c r="Y75" s="1"/>
      <c r="Z75" s="1"/>
      <c r="AA75" s="1"/>
      <c r="AB75" s="1"/>
      <c r="AC75" s="1"/>
      <c r="AD75" s="1"/>
      <c r="AE75" s="1"/>
      <c r="AF75" s="1"/>
      <c r="AG75" s="1"/>
      <c r="AH75" s="1"/>
      <c r="AI75" s="1"/>
      <c r="AJ75" s="1"/>
      <c r="AK75" s="1"/>
      <c r="AL75" s="1"/>
      <c r="AM75" s="1"/>
      <c r="AN75" s="1"/>
    </row>
    <row r="76" spans="1:40" s="15" customFormat="1" ht="14.25" customHeight="1">
      <c r="A76" s="59"/>
      <c r="B76" s="59"/>
      <c r="C76" s="59"/>
      <c r="D76" s="59"/>
      <c r="E76" s="59"/>
      <c r="F76" s="59"/>
      <c r="G76" s="64"/>
      <c r="H76" s="63">
        <f t="shared" si="0"/>
        <v>0</v>
      </c>
      <c r="I76" s="64"/>
      <c r="J76" s="63">
        <f t="shared" si="1"/>
        <v>0</v>
      </c>
      <c r="K76" s="59"/>
      <c r="L76" s="59"/>
      <c r="M76" s="59"/>
      <c r="T76" s="1"/>
      <c r="U76" s="1"/>
      <c r="V76" s="1"/>
      <c r="W76" s="1"/>
      <c r="X76" s="1"/>
      <c r="Y76" s="1"/>
      <c r="Z76" s="1"/>
      <c r="AA76" s="1"/>
      <c r="AB76" s="1"/>
      <c r="AC76" s="1"/>
      <c r="AD76" s="1"/>
      <c r="AE76" s="1"/>
      <c r="AF76" s="1"/>
      <c r="AG76" s="1"/>
      <c r="AH76" s="1"/>
      <c r="AI76" s="1"/>
      <c r="AJ76" s="1"/>
      <c r="AK76" s="1"/>
      <c r="AL76" s="1"/>
      <c r="AM76" s="1"/>
      <c r="AN76" s="1"/>
    </row>
    <row r="77" spans="1:40" s="15" customFormat="1" ht="14.25" customHeight="1">
      <c r="A77" s="59"/>
      <c r="B77" s="59"/>
      <c r="C77" s="59"/>
      <c r="D77" s="59"/>
      <c r="E77" s="59"/>
      <c r="F77" s="59"/>
      <c r="G77" s="64"/>
      <c r="H77" s="63">
        <f t="shared" si="0"/>
        <v>0</v>
      </c>
      <c r="I77" s="64"/>
      <c r="J77" s="63">
        <f t="shared" si="1"/>
        <v>0</v>
      </c>
      <c r="K77" s="59"/>
      <c r="L77" s="59"/>
      <c r="M77" s="59"/>
      <c r="T77" s="1"/>
      <c r="U77" s="1"/>
      <c r="V77" s="1"/>
      <c r="W77" s="1"/>
      <c r="X77" s="1"/>
      <c r="Y77" s="1"/>
      <c r="Z77" s="1"/>
      <c r="AA77" s="1"/>
      <c r="AB77" s="1"/>
      <c r="AC77" s="1"/>
      <c r="AD77" s="1"/>
      <c r="AE77" s="1"/>
      <c r="AF77" s="1"/>
      <c r="AG77" s="1"/>
      <c r="AH77" s="1"/>
      <c r="AI77" s="1"/>
      <c r="AJ77" s="1"/>
      <c r="AK77" s="1"/>
      <c r="AL77" s="1"/>
      <c r="AM77" s="1"/>
      <c r="AN77" s="1"/>
    </row>
    <row r="78" spans="1:40" s="15" customFormat="1" ht="14.25" customHeight="1">
      <c r="A78" s="59"/>
      <c r="B78" s="59"/>
      <c r="C78" s="59"/>
      <c r="D78" s="59"/>
      <c r="E78" s="59"/>
      <c r="F78" s="59"/>
      <c r="G78" s="64"/>
      <c r="H78" s="63">
        <f t="shared" si="0"/>
        <v>0</v>
      </c>
      <c r="I78" s="64"/>
      <c r="J78" s="63">
        <f t="shared" si="1"/>
        <v>0</v>
      </c>
      <c r="K78" s="59"/>
      <c r="L78" s="59"/>
      <c r="M78" s="59"/>
      <c r="T78" s="1"/>
      <c r="U78" s="1"/>
      <c r="V78" s="1"/>
      <c r="W78" s="1"/>
      <c r="X78" s="1"/>
      <c r="Y78" s="1"/>
      <c r="Z78" s="1"/>
      <c r="AA78" s="1"/>
      <c r="AB78" s="1"/>
      <c r="AC78" s="1"/>
      <c r="AD78" s="1"/>
      <c r="AE78" s="1"/>
      <c r="AF78" s="1"/>
      <c r="AG78" s="1"/>
      <c r="AH78" s="1"/>
      <c r="AI78" s="1"/>
      <c r="AJ78" s="1"/>
      <c r="AK78" s="1"/>
      <c r="AL78" s="1"/>
      <c r="AM78" s="1"/>
      <c r="AN78" s="1"/>
    </row>
    <row r="79" spans="1:40" s="15" customFormat="1" ht="14.25" customHeight="1">
      <c r="A79" s="59"/>
      <c r="B79" s="59"/>
      <c r="C79" s="59"/>
      <c r="D79" s="59"/>
      <c r="E79" s="59"/>
      <c r="F79" s="59"/>
      <c r="G79" s="64"/>
      <c r="H79" s="63">
        <f t="shared" si="0"/>
        <v>0</v>
      </c>
      <c r="I79" s="64"/>
      <c r="J79" s="63">
        <f t="shared" si="1"/>
        <v>0</v>
      </c>
      <c r="K79" s="59"/>
      <c r="L79" s="59"/>
      <c r="M79" s="59"/>
      <c r="T79" s="1"/>
      <c r="U79" s="1"/>
      <c r="V79" s="1"/>
      <c r="W79" s="1"/>
      <c r="X79" s="1"/>
      <c r="Y79" s="1"/>
      <c r="Z79" s="1"/>
      <c r="AA79" s="1"/>
      <c r="AB79" s="1"/>
      <c r="AC79" s="1"/>
      <c r="AD79" s="1"/>
      <c r="AE79" s="1"/>
      <c r="AF79" s="1"/>
      <c r="AG79" s="1"/>
      <c r="AH79" s="1"/>
      <c r="AI79" s="1"/>
      <c r="AJ79" s="1"/>
      <c r="AK79" s="1"/>
      <c r="AL79" s="1"/>
      <c r="AM79" s="1"/>
      <c r="AN79" s="1"/>
    </row>
    <row r="80" spans="1:40" s="15" customFormat="1" ht="14.25" customHeight="1">
      <c r="A80" s="59"/>
      <c r="B80" s="59"/>
      <c r="C80" s="59"/>
      <c r="D80" s="59"/>
      <c r="E80" s="59"/>
      <c r="F80" s="59"/>
      <c r="G80" s="59"/>
      <c r="H80" s="59"/>
      <c r="I80" s="59"/>
      <c r="J80" s="59"/>
      <c r="K80" s="59"/>
      <c r="L80" s="59"/>
      <c r="M80" s="59"/>
      <c r="T80" s="1"/>
      <c r="U80" s="1"/>
      <c r="V80" s="1"/>
      <c r="W80" s="1"/>
      <c r="X80" s="1"/>
      <c r="Y80" s="1"/>
      <c r="Z80" s="1"/>
      <c r="AA80" s="1"/>
      <c r="AB80" s="1"/>
      <c r="AC80" s="1"/>
      <c r="AD80" s="1"/>
      <c r="AE80" s="1"/>
      <c r="AF80" s="1"/>
      <c r="AG80" s="1"/>
      <c r="AH80" s="1"/>
      <c r="AI80" s="1"/>
      <c r="AJ80" s="1"/>
      <c r="AK80" s="1"/>
      <c r="AL80" s="1"/>
      <c r="AM80" s="1"/>
      <c r="AN80" s="1"/>
    </row>
    <row r="81" spans="1:40" s="15" customFormat="1" ht="14.25" customHeight="1">
      <c r="A81" s="59"/>
      <c r="B81" s="59"/>
      <c r="C81" s="59"/>
      <c r="D81" s="59"/>
      <c r="E81" s="59"/>
      <c r="F81" s="59"/>
      <c r="G81" s="59"/>
      <c r="H81" s="63">
        <f>COUNTIF($H$50:$H$79,"&gt;=3")+COUNTIF(H50:H79,1)</f>
        <v>0</v>
      </c>
      <c r="I81" s="59"/>
      <c r="J81" s="63">
        <f>COUNTIF($J$50:$J$79,"&gt;=2")</f>
        <v>0</v>
      </c>
      <c r="K81" s="59"/>
      <c r="L81" s="59"/>
      <c r="M81" s="59"/>
      <c r="T81" s="1"/>
      <c r="U81" s="1"/>
      <c r="V81" s="1"/>
      <c r="W81" s="1"/>
      <c r="X81" s="1"/>
      <c r="Y81" s="1"/>
      <c r="Z81" s="1"/>
      <c r="AA81" s="1"/>
      <c r="AB81" s="1"/>
      <c r="AC81" s="1"/>
      <c r="AD81" s="1"/>
      <c r="AE81" s="1"/>
      <c r="AF81" s="1"/>
      <c r="AG81" s="1"/>
      <c r="AH81" s="1"/>
      <c r="AI81" s="1"/>
      <c r="AJ81" s="1"/>
      <c r="AK81" s="1"/>
      <c r="AL81" s="1"/>
      <c r="AM81" s="1"/>
      <c r="AN81" s="1"/>
    </row>
    <row r="82" spans="1:40" s="15" customFormat="1" ht="14.25" customHeight="1">
      <c r="A82" s="59"/>
      <c r="B82" s="59"/>
      <c r="C82" s="59"/>
      <c r="D82" s="59"/>
      <c r="E82" s="59"/>
      <c r="F82" s="59"/>
      <c r="G82" s="59"/>
      <c r="H82" s="59"/>
      <c r="I82" s="59"/>
      <c r="J82" s="59"/>
      <c r="K82" s="59"/>
      <c r="L82" s="59"/>
      <c r="M82" s="59"/>
      <c r="T82" s="1"/>
      <c r="U82" s="1"/>
      <c r="V82" s="1"/>
      <c r="W82" s="1"/>
      <c r="X82" s="1"/>
      <c r="Y82" s="1"/>
      <c r="Z82" s="1"/>
      <c r="AA82" s="1"/>
      <c r="AB82" s="1"/>
      <c r="AC82" s="1"/>
      <c r="AD82" s="1"/>
      <c r="AE82" s="1"/>
      <c r="AF82" s="1"/>
      <c r="AG82" s="1"/>
      <c r="AH82" s="1"/>
      <c r="AI82" s="1"/>
      <c r="AJ82" s="1"/>
      <c r="AK82" s="1"/>
      <c r="AL82" s="1"/>
      <c r="AM82" s="1"/>
      <c r="AN82" s="1"/>
    </row>
    <row r="83" spans="1:40" s="15" customFormat="1" ht="14.25" customHeight="1">
      <c r="A83" s="59"/>
      <c r="B83" s="59"/>
      <c r="C83" s="59"/>
      <c r="D83" s="59"/>
      <c r="E83" s="59"/>
      <c r="F83" s="59"/>
      <c r="G83" s="59"/>
      <c r="H83" s="59"/>
      <c r="I83" s="59"/>
      <c r="J83" s="59"/>
      <c r="K83" s="59"/>
      <c r="L83" s="59"/>
      <c r="M83" s="59"/>
      <c r="T83" s="1"/>
      <c r="U83" s="1"/>
      <c r="V83" s="1"/>
      <c r="W83" s="1"/>
      <c r="X83" s="1"/>
      <c r="Y83" s="1"/>
      <c r="Z83" s="1"/>
      <c r="AA83" s="1"/>
      <c r="AB83" s="1"/>
      <c r="AC83" s="1"/>
      <c r="AD83" s="1"/>
      <c r="AE83" s="1"/>
      <c r="AF83" s="1"/>
      <c r="AG83" s="1"/>
      <c r="AH83" s="1"/>
      <c r="AI83" s="1"/>
      <c r="AJ83" s="1"/>
      <c r="AK83" s="1"/>
      <c r="AL83" s="1"/>
      <c r="AM83" s="1"/>
      <c r="AN83" s="1"/>
    </row>
    <row r="84" spans="1:40" s="15" customFormat="1" ht="14.25" customHeight="1">
      <c r="A84" s="59"/>
      <c r="B84" s="59"/>
      <c r="C84" s="59"/>
      <c r="D84" s="59"/>
      <c r="E84" s="59"/>
      <c r="F84" s="59"/>
      <c r="G84" s="59"/>
      <c r="H84" s="59"/>
      <c r="I84" s="59"/>
      <c r="J84" s="59"/>
      <c r="K84" s="59"/>
      <c r="L84" s="59"/>
      <c r="M84" s="59"/>
      <c r="T84" s="1"/>
      <c r="U84" s="1"/>
      <c r="V84" s="1"/>
      <c r="W84" s="1"/>
      <c r="X84" s="1"/>
      <c r="Y84" s="1"/>
      <c r="Z84" s="1"/>
      <c r="AA84" s="1"/>
      <c r="AB84" s="1"/>
      <c r="AC84" s="1"/>
      <c r="AD84" s="1"/>
      <c r="AE84" s="1"/>
      <c r="AF84" s="1"/>
      <c r="AG84" s="1"/>
      <c r="AH84" s="1"/>
      <c r="AI84" s="1"/>
      <c r="AJ84" s="1"/>
      <c r="AK84" s="1"/>
      <c r="AL84" s="1"/>
      <c r="AM84" s="1"/>
      <c r="AN84" s="1"/>
    </row>
    <row r="85" spans="1:40" s="15" customFormat="1" ht="23.25" customHeight="1">
      <c r="A85" s="59"/>
      <c r="B85" s="59"/>
      <c r="C85" s="59"/>
      <c r="D85" s="59"/>
      <c r="E85" s="59"/>
      <c r="F85" s="59"/>
      <c r="G85" s="59"/>
      <c r="H85" s="59"/>
      <c r="I85" s="59"/>
      <c r="J85" s="59"/>
      <c r="K85" s="59"/>
      <c r="L85" s="59"/>
      <c r="M85" s="59"/>
      <c r="T85" s="1"/>
      <c r="U85" s="1"/>
      <c r="V85" s="1"/>
      <c r="W85" s="1"/>
      <c r="X85" s="1"/>
      <c r="Y85" s="1"/>
      <c r="Z85" s="1"/>
      <c r="AA85" s="1"/>
      <c r="AB85" s="1"/>
      <c r="AC85" s="1"/>
      <c r="AD85" s="1"/>
      <c r="AE85" s="1"/>
      <c r="AF85" s="1"/>
      <c r="AG85" s="1"/>
      <c r="AH85" s="1"/>
      <c r="AI85" s="1"/>
      <c r="AJ85" s="1"/>
      <c r="AK85" s="1"/>
      <c r="AL85" s="1"/>
      <c r="AM85" s="1"/>
      <c r="AN85" s="1"/>
    </row>
    <row r="86" spans="1:40" s="15" customFormat="1" ht="23.25" customHeight="1">
      <c r="A86" s="59"/>
      <c r="B86" s="59"/>
      <c r="C86" s="59"/>
      <c r="D86" s="59"/>
      <c r="E86" s="59"/>
      <c r="F86" s="59"/>
      <c r="G86" s="59"/>
      <c r="H86" s="59"/>
      <c r="I86" s="59"/>
      <c r="J86" s="59"/>
      <c r="K86" s="59"/>
      <c r="L86" s="59"/>
      <c r="M86" s="59"/>
      <c r="T86" s="1"/>
      <c r="U86" s="1"/>
      <c r="V86" s="1"/>
      <c r="W86" s="1"/>
      <c r="X86" s="1"/>
      <c r="Y86" s="1"/>
      <c r="Z86" s="1"/>
      <c r="AA86" s="1"/>
      <c r="AB86" s="1"/>
      <c r="AC86" s="1"/>
      <c r="AD86" s="1"/>
      <c r="AE86" s="1"/>
      <c r="AF86" s="1"/>
      <c r="AG86" s="1"/>
      <c r="AH86" s="1"/>
      <c r="AI86" s="1"/>
      <c r="AJ86" s="1"/>
      <c r="AK86" s="1"/>
      <c r="AL86" s="1"/>
      <c r="AM86" s="1"/>
      <c r="AN86" s="1"/>
    </row>
    <row r="87" spans="1:40" s="15" customFormat="1" ht="23.25" customHeight="1">
      <c r="A87" s="59"/>
      <c r="B87" s="59"/>
      <c r="C87" s="59"/>
      <c r="D87" s="59"/>
      <c r="E87" s="59"/>
      <c r="F87" s="59"/>
      <c r="G87" s="59"/>
      <c r="H87" s="59"/>
      <c r="I87" s="59"/>
      <c r="J87" s="59"/>
      <c r="K87" s="59"/>
      <c r="L87" s="59"/>
      <c r="M87" s="59"/>
      <c r="T87" s="1"/>
      <c r="U87" s="1"/>
      <c r="V87" s="1"/>
      <c r="W87" s="1"/>
      <c r="X87" s="1"/>
      <c r="Y87" s="1"/>
      <c r="Z87" s="1"/>
      <c r="AA87" s="1"/>
      <c r="AB87" s="1"/>
      <c r="AC87" s="1"/>
      <c r="AD87" s="1"/>
      <c r="AE87" s="1"/>
      <c r="AF87" s="1"/>
      <c r="AG87" s="1"/>
      <c r="AH87" s="1"/>
      <c r="AI87" s="1"/>
      <c r="AJ87" s="1"/>
      <c r="AK87" s="1"/>
      <c r="AL87" s="1"/>
      <c r="AM87" s="1"/>
      <c r="AN87" s="1"/>
    </row>
    <row r="88" spans="1:40" s="15" customFormat="1" ht="23.25" customHeight="1">
      <c r="A88" s="59"/>
      <c r="B88" s="59"/>
      <c r="C88" s="59"/>
      <c r="D88" s="59"/>
      <c r="E88" s="59"/>
      <c r="F88" s="59"/>
      <c r="G88" s="59"/>
      <c r="H88" s="59"/>
      <c r="I88" s="59"/>
      <c r="J88" s="59"/>
      <c r="K88" s="59"/>
      <c r="L88" s="59"/>
      <c r="M88" s="59"/>
      <c r="T88" s="1"/>
      <c r="U88" s="1"/>
      <c r="V88" s="1"/>
      <c r="W88" s="1"/>
      <c r="X88" s="1"/>
      <c r="Y88" s="1"/>
      <c r="Z88" s="1"/>
      <c r="AA88" s="1"/>
      <c r="AB88" s="1"/>
      <c r="AC88" s="1"/>
      <c r="AD88" s="1"/>
      <c r="AE88" s="1"/>
      <c r="AF88" s="1"/>
      <c r="AG88" s="1"/>
      <c r="AH88" s="1"/>
      <c r="AI88" s="1"/>
      <c r="AJ88" s="1"/>
      <c r="AK88" s="1"/>
      <c r="AL88" s="1"/>
      <c r="AM88" s="1"/>
      <c r="AN88" s="1"/>
    </row>
    <row r="89" spans="1:40" s="15" customFormat="1" ht="23.25" customHeight="1">
      <c r="M89" s="59"/>
      <c r="T89" s="1"/>
      <c r="U89" s="1"/>
      <c r="V89" s="1"/>
      <c r="W89" s="1"/>
      <c r="X89" s="1"/>
      <c r="Y89" s="1"/>
      <c r="Z89" s="1"/>
      <c r="AA89" s="1"/>
      <c r="AB89" s="1"/>
      <c r="AC89" s="1"/>
      <c r="AD89" s="1"/>
      <c r="AE89" s="1"/>
      <c r="AF89" s="1"/>
      <c r="AG89" s="1"/>
      <c r="AH89" s="1"/>
      <c r="AI89" s="1"/>
      <c r="AJ89" s="1"/>
      <c r="AK89" s="1"/>
      <c r="AL89" s="1"/>
      <c r="AM89" s="1"/>
      <c r="AN89" s="1"/>
    </row>
    <row r="90" spans="1:40" s="15" customFormat="1" ht="23.25" customHeight="1">
      <c r="M90" s="59"/>
      <c r="T90" s="1"/>
      <c r="U90" s="1"/>
      <c r="V90" s="1"/>
      <c r="W90" s="1"/>
      <c r="X90" s="1"/>
      <c r="Y90" s="1"/>
      <c r="Z90" s="1"/>
      <c r="AA90" s="1"/>
      <c r="AB90" s="1"/>
      <c r="AC90" s="1"/>
      <c r="AD90" s="1"/>
      <c r="AE90" s="1"/>
      <c r="AF90" s="1"/>
      <c r="AG90" s="1"/>
      <c r="AH90" s="1"/>
      <c r="AI90" s="1"/>
      <c r="AJ90" s="1"/>
      <c r="AK90" s="1"/>
      <c r="AL90" s="1"/>
      <c r="AM90" s="1"/>
      <c r="AN90" s="1"/>
    </row>
    <row r="91" spans="1:40" s="15" customFormat="1" ht="23.25" customHeight="1">
      <c r="M91" s="59"/>
      <c r="T91" s="1"/>
      <c r="U91" s="1"/>
      <c r="V91" s="1"/>
      <c r="W91" s="1"/>
      <c r="X91" s="1"/>
      <c r="Y91" s="1"/>
      <c r="Z91" s="1"/>
      <c r="AA91" s="1"/>
      <c r="AB91" s="1"/>
      <c r="AC91" s="1"/>
      <c r="AD91" s="1"/>
      <c r="AE91" s="1"/>
      <c r="AF91" s="1"/>
      <c r="AG91" s="1"/>
      <c r="AH91" s="1"/>
      <c r="AI91" s="1"/>
      <c r="AJ91" s="1"/>
      <c r="AK91" s="1"/>
      <c r="AL91" s="1"/>
      <c r="AM91" s="1"/>
      <c r="AN91" s="1"/>
    </row>
    <row r="92" spans="1:40" s="15" customFormat="1" ht="23.25" customHeight="1">
      <c r="M92" s="59"/>
      <c r="T92" s="1"/>
      <c r="U92" s="1"/>
      <c r="V92" s="1"/>
      <c r="W92" s="1"/>
      <c r="X92" s="1"/>
      <c r="Y92" s="1"/>
      <c r="Z92" s="1"/>
      <c r="AA92" s="1"/>
      <c r="AB92" s="1"/>
      <c r="AC92" s="1"/>
      <c r="AD92" s="1"/>
      <c r="AE92" s="1"/>
      <c r="AF92" s="1"/>
      <c r="AG92" s="1"/>
      <c r="AH92" s="1"/>
      <c r="AI92" s="1"/>
      <c r="AJ92" s="1"/>
      <c r="AK92" s="1"/>
      <c r="AL92" s="1"/>
      <c r="AM92" s="1"/>
      <c r="AN92" s="1"/>
    </row>
    <row r="93" spans="1:40" s="15" customFormat="1" ht="23.25" customHeight="1">
      <c r="M93" s="59"/>
      <c r="T93" s="1"/>
      <c r="U93" s="1"/>
      <c r="V93" s="1"/>
      <c r="W93" s="1"/>
      <c r="X93" s="1"/>
      <c r="Y93" s="1"/>
      <c r="Z93" s="1"/>
      <c r="AA93" s="1"/>
      <c r="AB93" s="1"/>
      <c r="AC93" s="1"/>
      <c r="AD93" s="1"/>
      <c r="AE93" s="1"/>
      <c r="AF93" s="1"/>
      <c r="AG93" s="1"/>
      <c r="AH93" s="1"/>
      <c r="AI93" s="1"/>
      <c r="AJ93" s="1"/>
      <c r="AK93" s="1"/>
      <c r="AL93" s="1"/>
      <c r="AM93" s="1"/>
      <c r="AN93" s="1"/>
    </row>
    <row r="94" spans="1:40" s="15" customFormat="1" ht="23.25" customHeight="1">
      <c r="M94" s="59"/>
      <c r="T94" s="1"/>
      <c r="U94" s="1"/>
      <c r="V94" s="1"/>
      <c r="W94" s="1"/>
      <c r="X94" s="1"/>
      <c r="Y94" s="1"/>
      <c r="Z94" s="1"/>
      <c r="AA94" s="1"/>
      <c r="AB94" s="1"/>
      <c r="AC94" s="1"/>
      <c r="AD94" s="1"/>
      <c r="AE94" s="1"/>
      <c r="AF94" s="1"/>
      <c r="AG94" s="1"/>
      <c r="AH94" s="1"/>
      <c r="AI94" s="1"/>
      <c r="AJ94" s="1"/>
      <c r="AK94" s="1"/>
      <c r="AL94" s="1"/>
      <c r="AM94" s="1"/>
      <c r="AN94" s="1"/>
    </row>
    <row r="95" spans="1:40" s="15" customFormat="1" ht="23.25" customHeight="1">
      <c r="M95" s="59"/>
      <c r="T95" s="1"/>
      <c r="U95" s="1"/>
      <c r="V95" s="1"/>
      <c r="W95" s="1"/>
      <c r="X95" s="1"/>
      <c r="Y95" s="1"/>
      <c r="Z95" s="1"/>
      <c r="AA95" s="1"/>
      <c r="AB95" s="1"/>
      <c r="AC95" s="1"/>
      <c r="AD95" s="1"/>
      <c r="AE95" s="1"/>
      <c r="AF95" s="1"/>
      <c r="AG95" s="1"/>
      <c r="AH95" s="1"/>
      <c r="AI95" s="1"/>
      <c r="AJ95" s="1"/>
      <c r="AK95" s="1"/>
      <c r="AL95" s="1"/>
      <c r="AM95" s="1"/>
      <c r="AN95" s="1"/>
    </row>
    <row r="96" spans="1:40" ht="23.25" customHeight="1">
      <c r="A96" s="15"/>
      <c r="B96" s="15"/>
      <c r="C96" s="15"/>
      <c r="D96" s="15"/>
      <c r="E96" s="15"/>
      <c r="F96" s="15"/>
      <c r="G96" s="15"/>
      <c r="H96" s="15"/>
      <c r="I96" s="15"/>
      <c r="J96" s="15"/>
      <c r="K96" s="15"/>
      <c r="L96" s="15"/>
      <c r="M96" s="59"/>
    </row>
    <row r="97" spans="1:13" ht="23.25" customHeight="1">
      <c r="A97" s="15"/>
      <c r="B97" s="15"/>
      <c r="C97" s="15"/>
      <c r="D97" s="15"/>
      <c r="E97" s="15"/>
      <c r="F97" s="15"/>
      <c r="G97" s="15"/>
      <c r="H97" s="15"/>
      <c r="I97" s="15"/>
      <c r="J97" s="15"/>
      <c r="K97" s="15"/>
      <c r="L97" s="15"/>
      <c r="M97" s="59"/>
    </row>
    <row r="98" spans="1:13" ht="23.25" customHeight="1">
      <c r="A98" s="15"/>
      <c r="B98" s="15"/>
      <c r="C98" s="15"/>
      <c r="D98" s="15"/>
      <c r="E98" s="15"/>
      <c r="F98" s="15"/>
      <c r="G98" s="15"/>
      <c r="H98" s="15"/>
      <c r="I98" s="15"/>
      <c r="J98" s="15"/>
      <c r="K98" s="15"/>
    </row>
    <row r="99" spans="1:13" ht="23.25" customHeight="1">
      <c r="A99" s="15"/>
      <c r="B99" s="15"/>
      <c r="C99" s="15"/>
      <c r="D99" s="15"/>
      <c r="E99" s="15"/>
      <c r="F99" s="15"/>
      <c r="G99" s="15"/>
      <c r="H99" s="15"/>
      <c r="I99" s="15"/>
      <c r="J99" s="15"/>
      <c r="K99" s="15"/>
    </row>
  </sheetData>
  <sheetProtection algorithmName="SHA-512" hashValue="QLdwnRWSAhrGQqCk+RymFN0MBkyUgP1+tSbkD2YG3De7jPTOWotXUzGbIDOpzU2BtfycEGQWgnONa14P8OnIOg==" saltValue="o1TJMI8FAe8PtmpkNH05FA==" spinCount="100000" sheet="1" objects="1" scenarios="1"/>
  <protectedRanges>
    <protectedRange sqref="D6:K6" name="範囲1"/>
    <protectedRange sqref="C9:F38" name="範囲2"/>
    <protectedRange sqref="K9:K38" name="範囲3"/>
  </protectedRanges>
  <mergeCells count="15">
    <mergeCell ref="M11:M14"/>
    <mergeCell ref="M7:M10"/>
    <mergeCell ref="B1:K1"/>
    <mergeCell ref="F3:G3"/>
    <mergeCell ref="B6:C6"/>
    <mergeCell ref="B4:K4"/>
    <mergeCell ref="B7:B8"/>
    <mergeCell ref="C7:D7"/>
    <mergeCell ref="E7:E8"/>
    <mergeCell ref="F7:F8"/>
    <mergeCell ref="G7:H7"/>
    <mergeCell ref="D6:K6"/>
    <mergeCell ref="I7:J7"/>
    <mergeCell ref="K7:K8"/>
    <mergeCell ref="M6:T6"/>
  </mergeCells>
  <phoneticPr fontId="3"/>
  <conditionalFormatting sqref="F3">
    <cfRule type="containsText" dxfId="3" priority="1" operator="containsText" text="女子">
      <formula>NOT(ISERROR(SEARCH("女子",F3)))</formula>
    </cfRule>
    <cfRule type="containsText" dxfId="2" priority="2" operator="containsText" text="男子">
      <formula>NOT(ISERROR(SEARCH("男子",F3)))</formula>
    </cfRule>
  </conditionalFormatting>
  <dataValidations count="11">
    <dataValidation imeMode="hiragana" allowBlank="1" showInputMessage="1" showErrorMessage="1" sqref="O19 O11 D6 C9:D38" xr:uid="{00000000-0002-0000-0000-000000000000}"/>
    <dataValidation imeMode="halfAlpha" allowBlank="1" showInputMessage="1" showErrorMessage="1" sqref="B9:B38" xr:uid="{00000000-0002-0000-0000-000001000000}"/>
    <dataValidation imeMode="on" allowBlank="1" showInputMessage="1" showErrorMessage="1" sqref="C39:D44" xr:uid="{00000000-0002-0000-0000-000002000000}"/>
    <dataValidation allowBlank="1" promptTitle="入力は" prompt="姓のみを入力してください" sqref="E39:E44" xr:uid="{00000000-0002-0000-0000-000003000000}"/>
    <dataValidation type="list" allowBlank="1" showInputMessage="1" showErrorMessage="1" sqref="I9:I38" xr:uid="{00000000-0002-0000-0000-000005000000}">
      <formula1>種目4</formula1>
    </dataValidation>
    <dataValidation imeMode="halfKatakana" allowBlank="1" showInputMessage="1" showErrorMessage="1" sqref="E9:E38" xr:uid="{00000000-0002-0000-0000-000006000000}"/>
    <dataValidation imeMode="fullAlpha" allowBlank="1" showInputMessage="1" showErrorMessage="1" sqref="F9:F38" xr:uid="{00000000-0002-0000-0000-000007000000}"/>
    <dataValidation type="list" allowBlank="1" showInputMessage="1" showErrorMessage="1" sqref="H9:H38" xr:uid="{00000000-0002-0000-0000-000008000000}">
      <formula1>INDIRECT($G9)</formula1>
    </dataValidation>
    <dataValidation type="list" allowBlank="1" showInputMessage="1" showErrorMessage="1" sqref="J9:J38" xr:uid="{00000000-0002-0000-0000-000009000000}">
      <formula1>INDIRECT($I9)</formula1>
    </dataValidation>
    <dataValidation type="list" allowBlank="1" showInputMessage="1" showErrorMessage="1" sqref="I3" xr:uid="{00000000-0002-0000-0000-00000A000000}">
      <formula1>" ,男子,女子"</formula1>
    </dataValidation>
    <dataValidation type="list" allowBlank="1" showInputMessage="1" showErrorMessage="1" sqref="G9:G38" xr:uid="{00000000-0002-0000-0000-00000B000000}">
      <formula1>種目3</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2"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I99"/>
  <sheetViews>
    <sheetView showGridLines="0" workbookViewId="0">
      <selection activeCell="C9" sqref="C9"/>
    </sheetView>
  </sheetViews>
  <sheetFormatPr defaultColWidth="9" defaultRowHeight="13"/>
  <cols>
    <col min="1" max="1" width="3.26953125" style="1" customWidth="1"/>
    <col min="2" max="2" width="4" style="1" customWidth="1"/>
    <col min="3" max="4" width="9.36328125" style="1" customWidth="1"/>
    <col min="5" max="5" width="13.7265625" style="1" customWidth="1"/>
    <col min="6" max="6" width="5.6328125" style="1" customWidth="1"/>
    <col min="7" max="7" width="9.08984375" style="1" customWidth="1"/>
    <col min="8" max="8" width="7.453125" style="1" customWidth="1"/>
    <col min="9" max="9" width="9.08984375" style="1" customWidth="1"/>
    <col min="10" max="10" width="7.453125" style="1" customWidth="1"/>
    <col min="11" max="11" width="10.6328125" style="1" customWidth="1"/>
    <col min="12" max="12" width="1.7265625" style="1" customWidth="1"/>
    <col min="13" max="13" width="11.26953125" style="59" customWidth="1"/>
    <col min="14" max="19" width="9" style="15"/>
    <col min="20" max="53" width="9" style="59"/>
    <col min="54" max="61" width="9" style="15"/>
    <col min="62" max="16384" width="9" style="1"/>
  </cols>
  <sheetData>
    <row r="1" spans="2:37" ht="22.5" customHeight="1">
      <c r="B1" s="86" t="s">
        <v>42</v>
      </c>
      <c r="C1" s="86"/>
      <c r="D1" s="86"/>
      <c r="E1" s="86"/>
      <c r="F1" s="86"/>
      <c r="G1" s="86"/>
      <c r="H1" s="86"/>
      <c r="I1" s="86"/>
      <c r="J1" s="86"/>
      <c r="K1" s="86"/>
    </row>
    <row r="2" spans="2:37" ht="15" customHeight="1">
      <c r="K2" s="37"/>
      <c r="M2" s="60"/>
      <c r="O2" s="1"/>
    </row>
    <row r="3" spans="2:37" ht="22.5" customHeight="1">
      <c r="F3" s="108" t="s">
        <v>94</v>
      </c>
      <c r="G3" s="109"/>
      <c r="H3"/>
      <c r="I3"/>
      <c r="M3" s="60"/>
      <c r="O3" s="1"/>
    </row>
    <row r="4" spans="2:37" ht="11.25" customHeight="1">
      <c r="F4" s="54"/>
      <c r="G4" s="35"/>
      <c r="H4" s="20"/>
      <c r="I4" s="20"/>
      <c r="J4"/>
      <c r="K4"/>
      <c r="M4" s="60"/>
      <c r="O4" s="1"/>
      <c r="Z4" s="51" t="s">
        <v>34</v>
      </c>
      <c r="AA4" s="51" t="s">
        <v>35</v>
      </c>
      <c r="AB4" s="51" t="s">
        <v>19</v>
      </c>
      <c r="AC4" s="51" t="s">
        <v>36</v>
      </c>
      <c r="AD4" s="51" t="s">
        <v>20</v>
      </c>
      <c r="AE4" s="51" t="s">
        <v>37</v>
      </c>
      <c r="AF4" s="51" t="s">
        <v>54</v>
      </c>
      <c r="AG4" s="51" t="s">
        <v>43</v>
      </c>
      <c r="AH4" s="51" t="s">
        <v>23</v>
      </c>
      <c r="AI4" s="51" t="s">
        <v>30</v>
      </c>
      <c r="AJ4" s="51" t="s">
        <v>38</v>
      </c>
      <c r="AK4" s="51" t="s">
        <v>39</v>
      </c>
    </row>
    <row r="5" spans="2:37" ht="11.25" customHeight="1">
      <c r="J5"/>
      <c r="K5"/>
      <c r="M5" s="60"/>
      <c r="N5" s="1"/>
      <c r="O5" s="1"/>
      <c r="P5" s="1"/>
      <c r="Z5" s="51"/>
      <c r="AA5" s="51"/>
      <c r="AB5" s="51"/>
      <c r="AC5" s="51"/>
      <c r="AD5" s="51"/>
      <c r="AE5" s="51"/>
      <c r="AF5" s="51"/>
      <c r="AG5" s="51"/>
      <c r="AH5" s="51"/>
      <c r="AI5" s="51"/>
      <c r="AJ5" s="51"/>
      <c r="AK5" s="65"/>
    </row>
    <row r="6" spans="2:37" ht="22.5" customHeight="1">
      <c r="B6" s="89" t="s">
        <v>0</v>
      </c>
      <c r="C6" s="90"/>
      <c r="D6" s="110" t="str">
        <f>IF('男　子'!D6="","",'男　子'!D6)</f>
        <v/>
      </c>
      <c r="E6" s="111"/>
      <c r="F6" s="111"/>
      <c r="G6" s="111"/>
      <c r="H6" s="111"/>
      <c r="I6" s="111"/>
      <c r="J6" s="111"/>
      <c r="K6" s="112"/>
      <c r="M6" s="107" t="s">
        <v>97</v>
      </c>
      <c r="N6" s="107"/>
      <c r="O6" s="107"/>
      <c r="P6" s="107"/>
      <c r="Q6" s="107"/>
      <c r="R6" s="107"/>
      <c r="S6" s="107"/>
      <c r="T6" s="107"/>
      <c r="Z6" s="51" t="s">
        <v>19</v>
      </c>
      <c r="AA6" s="51" t="s">
        <v>54</v>
      </c>
      <c r="AB6" s="51">
        <v>601</v>
      </c>
      <c r="AC6" s="51">
        <v>501</v>
      </c>
      <c r="AD6" s="51">
        <v>401</v>
      </c>
      <c r="AE6" s="51">
        <v>301</v>
      </c>
      <c r="AF6" s="51">
        <v>601</v>
      </c>
      <c r="AG6" s="51">
        <v>501</v>
      </c>
      <c r="AH6" s="51">
        <v>401</v>
      </c>
      <c r="AI6" s="51">
        <v>301</v>
      </c>
      <c r="AJ6" s="51">
        <v>201</v>
      </c>
      <c r="AK6" s="51">
        <v>101</v>
      </c>
    </row>
    <row r="7" spans="2:37" ht="22.5" customHeight="1">
      <c r="B7" s="92" t="s">
        <v>2</v>
      </c>
      <c r="C7" s="94" t="s">
        <v>3</v>
      </c>
      <c r="D7" s="95"/>
      <c r="E7" s="96" t="s">
        <v>53</v>
      </c>
      <c r="F7" s="98" t="s">
        <v>6</v>
      </c>
      <c r="G7" s="100" t="s">
        <v>57</v>
      </c>
      <c r="H7" s="101"/>
      <c r="I7" s="100" t="s">
        <v>59</v>
      </c>
      <c r="J7" s="101"/>
      <c r="K7" s="105" t="s">
        <v>8</v>
      </c>
      <c r="M7" s="60"/>
      <c r="N7" s="31" t="s">
        <v>62</v>
      </c>
      <c r="O7" s="17" t="s">
        <v>63</v>
      </c>
      <c r="Z7" s="51"/>
      <c r="AA7" s="51" t="s">
        <v>40</v>
      </c>
      <c r="AB7" s="51">
        <v>605</v>
      </c>
      <c r="AC7" s="51">
        <v>505</v>
      </c>
      <c r="AD7" s="51">
        <v>405</v>
      </c>
      <c r="AE7" s="51">
        <v>305</v>
      </c>
      <c r="AF7" s="51">
        <v>605</v>
      </c>
      <c r="AG7" s="51">
        <v>505</v>
      </c>
      <c r="AH7" s="51">
        <v>405</v>
      </c>
      <c r="AI7" s="51">
        <v>305</v>
      </c>
      <c r="AJ7" s="51">
        <v>205</v>
      </c>
      <c r="AK7" s="51">
        <v>105</v>
      </c>
    </row>
    <row r="8" spans="2:37" ht="22.5" customHeight="1">
      <c r="B8" s="93"/>
      <c r="C8" s="34" t="s">
        <v>4</v>
      </c>
      <c r="D8" s="34" t="s">
        <v>5</v>
      </c>
      <c r="E8" s="97"/>
      <c r="F8" s="99"/>
      <c r="G8" s="21" t="s">
        <v>7</v>
      </c>
      <c r="H8" s="22" t="s">
        <v>58</v>
      </c>
      <c r="I8" s="21" t="s">
        <v>7</v>
      </c>
      <c r="J8" s="22" t="s">
        <v>58</v>
      </c>
      <c r="K8" s="106"/>
      <c r="M8" s="60"/>
      <c r="N8" s="32" t="s">
        <v>62</v>
      </c>
      <c r="O8" s="24"/>
      <c r="P8" s="15" t="s">
        <v>55</v>
      </c>
      <c r="Q8" s="26"/>
      <c r="Z8" s="51"/>
      <c r="AA8" s="51" t="s">
        <v>41</v>
      </c>
      <c r="AB8" s="51">
        <v>606</v>
      </c>
      <c r="AC8" s="51">
        <v>506</v>
      </c>
      <c r="AD8" s="51">
        <v>406</v>
      </c>
      <c r="AE8" s="51">
        <v>306</v>
      </c>
      <c r="AF8" s="51">
        <v>606</v>
      </c>
      <c r="AG8" s="51">
        <v>506</v>
      </c>
      <c r="AH8" s="51">
        <v>406</v>
      </c>
      <c r="AI8" s="51">
        <v>306</v>
      </c>
      <c r="AJ8" s="51">
        <v>206</v>
      </c>
      <c r="AK8" s="51">
        <v>106</v>
      </c>
    </row>
    <row r="9" spans="2:37" ht="21" customHeight="1">
      <c r="B9" s="9">
        <v>1</v>
      </c>
      <c r="C9" s="25"/>
      <c r="D9" s="25"/>
      <c r="E9" s="72"/>
      <c r="F9" s="29"/>
      <c r="G9" s="53"/>
      <c r="H9" s="18"/>
      <c r="I9" s="55"/>
      <c r="J9" s="18"/>
      <c r="K9" s="6"/>
      <c r="M9" s="60"/>
      <c r="N9" s="32"/>
      <c r="O9" s="16" t="s">
        <v>56</v>
      </c>
      <c r="P9" s="26"/>
      <c r="Q9" s="26"/>
      <c r="R9" s="26"/>
      <c r="Z9" s="51"/>
      <c r="AA9" s="51"/>
      <c r="AB9" s="51">
        <v>607</v>
      </c>
      <c r="AC9" s="51">
        <v>507</v>
      </c>
      <c r="AD9" s="51">
        <v>407</v>
      </c>
      <c r="AE9" s="51">
        <v>307</v>
      </c>
      <c r="AF9" s="51">
        <v>607</v>
      </c>
      <c r="AG9" s="51">
        <v>507</v>
      </c>
      <c r="AH9" s="51">
        <v>407</v>
      </c>
      <c r="AI9" s="51">
        <v>307</v>
      </c>
      <c r="AJ9" s="51">
        <v>207</v>
      </c>
      <c r="AK9" s="51">
        <v>107</v>
      </c>
    </row>
    <row r="10" spans="2:37" ht="21" customHeight="1">
      <c r="B10" s="8">
        <v>2</v>
      </c>
      <c r="C10" s="25"/>
      <c r="D10" s="25"/>
      <c r="E10" s="72"/>
      <c r="F10" s="29"/>
      <c r="G10" s="53"/>
      <c r="H10" s="18"/>
      <c r="I10" s="55"/>
      <c r="J10" s="18"/>
      <c r="K10" s="6"/>
      <c r="M10" s="85" t="str">
        <f>IF($H$81=0,"","ダブルスの入力に不備"&amp;CHAR(10)&amp;CHAR(10)&amp;"ペアは同じ番号を入力")</f>
        <v/>
      </c>
      <c r="N10" s="32" t="s">
        <v>62</v>
      </c>
      <c r="O10" s="16" t="s">
        <v>25</v>
      </c>
      <c r="Z10" s="51"/>
      <c r="AA10" s="51"/>
      <c r="AB10" s="51">
        <v>608</v>
      </c>
      <c r="AC10" s="51">
        <v>508</v>
      </c>
      <c r="AD10" s="51">
        <v>408</v>
      </c>
      <c r="AE10" s="51">
        <v>308</v>
      </c>
      <c r="AF10" s="51">
        <v>608</v>
      </c>
      <c r="AG10" s="51">
        <v>508</v>
      </c>
      <c r="AH10" s="51">
        <v>408</v>
      </c>
      <c r="AI10" s="51">
        <v>308</v>
      </c>
      <c r="AJ10" s="51">
        <v>208</v>
      </c>
      <c r="AK10" s="51">
        <v>108</v>
      </c>
    </row>
    <row r="11" spans="2:37" ht="21" customHeight="1">
      <c r="B11" s="8">
        <v>3</v>
      </c>
      <c r="C11" s="25"/>
      <c r="D11" s="25"/>
      <c r="E11" s="72"/>
      <c r="F11" s="29"/>
      <c r="G11" s="53"/>
      <c r="H11" s="18"/>
      <c r="I11" s="55"/>
      <c r="J11" s="18"/>
      <c r="K11" s="6"/>
      <c r="M11" s="85"/>
      <c r="N11" s="32" t="s">
        <v>62</v>
      </c>
      <c r="O11" s="16" t="s">
        <v>33</v>
      </c>
      <c r="Z11" s="51"/>
      <c r="AA11" s="51"/>
      <c r="AB11" s="51">
        <v>609</v>
      </c>
      <c r="AC11" s="51">
        <v>509</v>
      </c>
      <c r="AD11" s="51">
        <v>409</v>
      </c>
      <c r="AE11" s="51">
        <v>309</v>
      </c>
      <c r="AF11" s="51">
        <v>609</v>
      </c>
      <c r="AG11" s="51">
        <v>509</v>
      </c>
      <c r="AH11" s="51">
        <v>409</v>
      </c>
      <c r="AI11" s="51">
        <v>309</v>
      </c>
      <c r="AJ11" s="51">
        <v>209</v>
      </c>
      <c r="AK11" s="51">
        <v>109</v>
      </c>
    </row>
    <row r="12" spans="2:37" ht="21" customHeight="1">
      <c r="B12" s="7">
        <v>4</v>
      </c>
      <c r="C12" s="25"/>
      <c r="D12" s="25"/>
      <c r="E12" s="72"/>
      <c r="F12" s="29"/>
      <c r="G12" s="53"/>
      <c r="H12" s="18"/>
      <c r="I12" s="55"/>
      <c r="J12" s="18"/>
      <c r="K12" s="6"/>
      <c r="M12" s="85"/>
      <c r="N12" s="32" t="s">
        <v>62</v>
      </c>
      <c r="O12" s="16" t="s">
        <v>60</v>
      </c>
      <c r="Z12" s="51"/>
      <c r="AA12" s="51"/>
      <c r="AB12" s="51">
        <v>610</v>
      </c>
      <c r="AC12" s="51">
        <v>510</v>
      </c>
      <c r="AD12" s="51">
        <v>410</v>
      </c>
      <c r="AE12" s="51">
        <v>310</v>
      </c>
      <c r="AF12" s="51">
        <v>610</v>
      </c>
      <c r="AG12" s="51">
        <v>510</v>
      </c>
      <c r="AH12" s="51">
        <v>410</v>
      </c>
      <c r="AI12" s="51">
        <v>310</v>
      </c>
      <c r="AJ12" s="51">
        <v>210</v>
      </c>
      <c r="AK12" s="51">
        <v>110</v>
      </c>
    </row>
    <row r="13" spans="2:37" ht="21" customHeight="1">
      <c r="B13" s="8">
        <v>5</v>
      </c>
      <c r="C13" s="25"/>
      <c r="D13" s="25"/>
      <c r="E13" s="72"/>
      <c r="F13" s="29"/>
      <c r="G13" s="53"/>
      <c r="H13" s="18"/>
      <c r="I13" s="55"/>
      <c r="J13" s="18"/>
      <c r="K13" s="6"/>
      <c r="M13" s="85"/>
      <c r="N13" s="32" t="s">
        <v>62</v>
      </c>
      <c r="O13" s="33" t="s">
        <v>64</v>
      </c>
      <c r="P13" s="26"/>
      <c r="Q13" s="26"/>
    </row>
    <row r="14" spans="2:37" ht="21" customHeight="1">
      <c r="B14" s="8">
        <v>6</v>
      </c>
      <c r="C14" s="25"/>
      <c r="D14" s="25"/>
      <c r="E14" s="72"/>
      <c r="F14" s="29"/>
      <c r="G14" s="53"/>
      <c r="H14" s="18"/>
      <c r="I14" s="55"/>
      <c r="J14" s="18"/>
      <c r="K14" s="6"/>
      <c r="M14" s="85"/>
      <c r="N14" s="26"/>
      <c r="O14" s="16" t="s">
        <v>65</v>
      </c>
      <c r="P14" s="26"/>
      <c r="Q14" s="26"/>
    </row>
    <row r="15" spans="2:37" ht="21" customHeight="1">
      <c r="B15" s="7">
        <v>7</v>
      </c>
      <c r="C15" s="25"/>
      <c r="D15" s="25"/>
      <c r="E15" s="72"/>
      <c r="F15" s="29"/>
      <c r="G15" s="53"/>
      <c r="H15" s="18"/>
      <c r="I15" s="55"/>
      <c r="J15" s="18"/>
      <c r="K15" s="6"/>
      <c r="M15" s="85"/>
      <c r="N15" s="26"/>
      <c r="O15" s="1"/>
      <c r="P15" s="1"/>
      <c r="Q15" s="1"/>
      <c r="R15" s="1"/>
      <c r="S15" s="1"/>
    </row>
    <row r="16" spans="2:37" ht="21" customHeight="1">
      <c r="B16" s="7">
        <v>8</v>
      </c>
      <c r="C16" s="25"/>
      <c r="D16" s="25"/>
      <c r="E16" s="72"/>
      <c r="F16" s="29"/>
      <c r="G16" s="53"/>
      <c r="H16" s="18"/>
      <c r="I16" s="55"/>
      <c r="J16" s="18"/>
      <c r="K16" s="6"/>
      <c r="M16" s="85"/>
      <c r="N16" s="26"/>
      <c r="O16" s="23"/>
      <c r="P16" s="1"/>
      <c r="Q16" s="1"/>
      <c r="R16" s="1"/>
      <c r="S16" s="1"/>
    </row>
    <row r="17" spans="2:18" ht="21" customHeight="1">
      <c r="B17" s="8">
        <v>9</v>
      </c>
      <c r="C17" s="25"/>
      <c r="D17" s="25"/>
      <c r="E17" s="72"/>
      <c r="F17" s="29"/>
      <c r="G17" s="53"/>
      <c r="H17" s="18"/>
      <c r="I17" s="55"/>
      <c r="J17" s="18"/>
      <c r="K17" s="6"/>
      <c r="M17" s="85" t="str">
        <f>IF($J$81=0,"","シングルスの入力不備"&amp;CHAR(10)&amp;CHAR(10)&amp;"番号の重複")</f>
        <v/>
      </c>
      <c r="N17" s="26"/>
      <c r="O17" s="1"/>
      <c r="P17" s="26"/>
      <c r="Q17" s="26"/>
      <c r="R17" s="26"/>
    </row>
    <row r="18" spans="2:18" ht="21" customHeight="1">
      <c r="B18" s="8">
        <v>10</v>
      </c>
      <c r="C18" s="25"/>
      <c r="D18" s="25"/>
      <c r="E18" s="72"/>
      <c r="F18" s="29"/>
      <c r="G18" s="53"/>
      <c r="H18" s="18"/>
      <c r="I18" s="55"/>
      <c r="J18" s="18"/>
      <c r="K18" s="6"/>
      <c r="M18" s="85"/>
      <c r="N18" s="27"/>
      <c r="O18" s="1"/>
      <c r="P18" s="27"/>
      <c r="Q18" s="27"/>
    </row>
    <row r="19" spans="2:18" ht="21" customHeight="1">
      <c r="B19" s="7">
        <v>11</v>
      </c>
      <c r="C19" s="25"/>
      <c r="D19" s="25"/>
      <c r="E19" s="72"/>
      <c r="F19" s="29"/>
      <c r="G19" s="53"/>
      <c r="H19" s="18"/>
      <c r="I19" s="55"/>
      <c r="J19" s="18"/>
      <c r="K19" s="6"/>
      <c r="M19" s="85"/>
      <c r="N19" s="27"/>
      <c r="O19" s="16"/>
      <c r="P19" s="27"/>
      <c r="Q19" s="27"/>
    </row>
    <row r="20" spans="2:18" ht="21" customHeight="1">
      <c r="B20" s="8">
        <v>12</v>
      </c>
      <c r="C20" s="25"/>
      <c r="D20" s="25"/>
      <c r="E20" s="72"/>
      <c r="F20" s="29"/>
      <c r="G20" s="53"/>
      <c r="H20" s="18"/>
      <c r="I20" s="55"/>
      <c r="J20" s="18"/>
      <c r="K20" s="6"/>
      <c r="M20" s="85"/>
      <c r="O20" s="1"/>
    </row>
    <row r="21" spans="2:18" ht="21" customHeight="1">
      <c r="B21" s="8">
        <v>13</v>
      </c>
      <c r="C21" s="25"/>
      <c r="D21" s="25"/>
      <c r="E21" s="72"/>
      <c r="F21" s="29"/>
      <c r="G21" s="53"/>
      <c r="H21" s="18"/>
      <c r="I21" s="55"/>
      <c r="J21" s="18"/>
      <c r="K21" s="6"/>
      <c r="M21" s="85"/>
    </row>
    <row r="22" spans="2:18" ht="21" customHeight="1">
      <c r="B22" s="7">
        <v>14</v>
      </c>
      <c r="C22" s="25"/>
      <c r="D22" s="25"/>
      <c r="E22" s="72"/>
      <c r="F22" s="29"/>
      <c r="G22" s="53"/>
      <c r="H22" s="18"/>
      <c r="I22" s="55"/>
      <c r="J22" s="18"/>
      <c r="K22" s="6"/>
      <c r="M22" s="85"/>
      <c r="O22" s="1"/>
    </row>
    <row r="23" spans="2:18" ht="21" customHeight="1">
      <c r="B23" s="7">
        <v>15</v>
      </c>
      <c r="C23" s="25"/>
      <c r="D23" s="25"/>
      <c r="E23" s="72"/>
      <c r="F23" s="29"/>
      <c r="G23" s="53"/>
      <c r="H23" s="18"/>
      <c r="I23" s="55"/>
      <c r="J23" s="18"/>
      <c r="K23" s="6"/>
      <c r="M23" s="85"/>
      <c r="O23" s="16"/>
    </row>
    <row r="24" spans="2:18" ht="21" customHeight="1">
      <c r="B24" s="8">
        <v>16</v>
      </c>
      <c r="C24" s="25"/>
      <c r="D24" s="25"/>
      <c r="E24" s="72"/>
      <c r="F24" s="29"/>
      <c r="G24" s="53"/>
      <c r="H24" s="18"/>
      <c r="I24" s="55"/>
      <c r="J24" s="18"/>
      <c r="K24" s="6"/>
      <c r="M24" s="85"/>
      <c r="O24" s="16"/>
    </row>
    <row r="25" spans="2:18" ht="21" customHeight="1">
      <c r="B25" s="8">
        <v>17</v>
      </c>
      <c r="C25" s="25"/>
      <c r="D25" s="25"/>
      <c r="E25" s="72"/>
      <c r="F25" s="29"/>
      <c r="G25" s="53"/>
      <c r="H25" s="18"/>
      <c r="I25" s="55"/>
      <c r="J25" s="18"/>
      <c r="K25" s="6"/>
      <c r="M25" s="61"/>
    </row>
    <row r="26" spans="2:18" ht="21" customHeight="1">
      <c r="B26" s="7">
        <v>18</v>
      </c>
      <c r="C26" s="25"/>
      <c r="D26" s="25"/>
      <c r="E26" s="72"/>
      <c r="F26" s="29"/>
      <c r="G26" s="53"/>
      <c r="H26" s="18"/>
      <c r="I26" s="55"/>
      <c r="J26" s="18"/>
      <c r="K26" s="6"/>
      <c r="M26" s="61"/>
    </row>
    <row r="27" spans="2:18" ht="21" customHeight="1">
      <c r="B27" s="8">
        <v>19</v>
      </c>
      <c r="C27" s="25"/>
      <c r="D27" s="25"/>
      <c r="E27" s="72"/>
      <c r="F27" s="29"/>
      <c r="G27" s="53"/>
      <c r="H27" s="18"/>
      <c r="I27" s="55"/>
      <c r="J27" s="18"/>
      <c r="K27" s="6"/>
      <c r="M27" s="61"/>
    </row>
    <row r="28" spans="2:18" ht="21" customHeight="1">
      <c r="B28" s="8">
        <v>20</v>
      </c>
      <c r="C28" s="25"/>
      <c r="D28" s="25"/>
      <c r="E28" s="72"/>
      <c r="F28" s="29"/>
      <c r="G28" s="53"/>
      <c r="H28" s="18"/>
      <c r="I28" s="55"/>
      <c r="J28" s="18"/>
      <c r="K28" s="6"/>
      <c r="M28" s="61"/>
    </row>
    <row r="29" spans="2:18" ht="21" customHeight="1">
      <c r="B29" s="8">
        <v>21</v>
      </c>
      <c r="C29" s="25"/>
      <c r="D29" s="25"/>
      <c r="E29" s="72"/>
      <c r="F29" s="29"/>
      <c r="G29" s="53"/>
      <c r="H29" s="18"/>
      <c r="I29" s="55"/>
      <c r="J29" s="18"/>
      <c r="K29" s="6"/>
    </row>
    <row r="30" spans="2:18" ht="21" customHeight="1">
      <c r="B30" s="8">
        <v>22</v>
      </c>
      <c r="C30" s="25"/>
      <c r="D30" s="25"/>
      <c r="E30" s="72"/>
      <c r="F30" s="29"/>
      <c r="G30" s="53"/>
      <c r="H30" s="18"/>
      <c r="I30" s="55"/>
      <c r="J30" s="18"/>
      <c r="K30" s="6"/>
    </row>
    <row r="31" spans="2:18" ht="21" customHeight="1">
      <c r="B31" s="8">
        <v>23</v>
      </c>
      <c r="C31" s="25"/>
      <c r="D31" s="25"/>
      <c r="E31" s="72"/>
      <c r="F31" s="29"/>
      <c r="G31" s="53"/>
      <c r="H31" s="18"/>
      <c r="I31" s="55"/>
      <c r="J31" s="18"/>
      <c r="K31" s="6"/>
    </row>
    <row r="32" spans="2:18" ht="21" customHeight="1">
      <c r="B32" s="8">
        <v>24</v>
      </c>
      <c r="C32" s="25"/>
      <c r="D32" s="25"/>
      <c r="E32" s="72"/>
      <c r="F32" s="29"/>
      <c r="G32" s="53"/>
      <c r="H32" s="18"/>
      <c r="I32" s="55"/>
      <c r="J32" s="18"/>
      <c r="K32" s="6"/>
    </row>
    <row r="33" spans="2:53" ht="21" customHeight="1">
      <c r="B33" s="8">
        <v>25</v>
      </c>
      <c r="C33" s="25"/>
      <c r="D33" s="25"/>
      <c r="E33" s="72"/>
      <c r="F33" s="29"/>
      <c r="G33" s="53"/>
      <c r="H33" s="18"/>
      <c r="I33" s="55"/>
      <c r="J33" s="18"/>
      <c r="K33" s="6"/>
    </row>
    <row r="34" spans="2:53" ht="21" customHeight="1">
      <c r="B34" s="8">
        <v>26</v>
      </c>
      <c r="C34" s="25"/>
      <c r="D34" s="25"/>
      <c r="E34" s="72"/>
      <c r="F34" s="29"/>
      <c r="G34" s="53"/>
      <c r="H34" s="18"/>
      <c r="I34" s="55"/>
      <c r="J34" s="18"/>
      <c r="K34" s="6"/>
    </row>
    <row r="35" spans="2:53" ht="21" customHeight="1">
      <c r="B35" s="8">
        <v>27</v>
      </c>
      <c r="C35" s="25"/>
      <c r="D35" s="25"/>
      <c r="E35" s="72"/>
      <c r="F35" s="29"/>
      <c r="G35" s="53"/>
      <c r="H35" s="18"/>
      <c r="I35" s="55"/>
      <c r="J35" s="18"/>
      <c r="K35" s="6"/>
    </row>
    <row r="36" spans="2:53" ht="21" customHeight="1">
      <c r="B36" s="8">
        <v>28</v>
      </c>
      <c r="C36" s="25"/>
      <c r="D36" s="25"/>
      <c r="E36" s="72"/>
      <c r="F36" s="29"/>
      <c r="G36" s="53"/>
      <c r="H36" s="18"/>
      <c r="I36" s="55"/>
      <c r="J36" s="18"/>
      <c r="K36" s="6"/>
    </row>
    <row r="37" spans="2:53" ht="21" customHeight="1">
      <c r="B37" s="8">
        <v>29</v>
      </c>
      <c r="C37" s="25"/>
      <c r="D37" s="25"/>
      <c r="E37" s="72"/>
      <c r="F37" s="29"/>
      <c r="G37" s="53"/>
      <c r="H37" s="18"/>
      <c r="I37" s="55"/>
      <c r="J37" s="18"/>
      <c r="K37" s="6"/>
    </row>
    <row r="38" spans="2:53" ht="21" customHeight="1">
      <c r="B38" s="8">
        <v>30</v>
      </c>
      <c r="C38" s="25"/>
      <c r="D38" s="25"/>
      <c r="E38" s="72"/>
      <c r="F38" s="29"/>
      <c r="G38" s="53"/>
      <c r="H38" s="18"/>
      <c r="I38" s="55"/>
      <c r="J38" s="18"/>
      <c r="K38" s="6"/>
    </row>
    <row r="39" spans="2:53" ht="21" customHeight="1">
      <c r="B39" s="3" t="s">
        <v>12</v>
      </c>
      <c r="C39" s="2" t="s">
        <v>13</v>
      </c>
      <c r="D39" s="2" t="s">
        <v>14</v>
      </c>
      <c r="E39" s="36" t="s">
        <v>44</v>
      </c>
      <c r="F39" s="5">
        <v>6</v>
      </c>
      <c r="G39" s="13" t="s">
        <v>19</v>
      </c>
      <c r="H39" s="14">
        <v>601</v>
      </c>
      <c r="I39" s="19" t="s">
        <v>22</v>
      </c>
      <c r="J39" s="14">
        <v>601</v>
      </c>
      <c r="K39" s="4"/>
    </row>
    <row r="40" spans="2:53" ht="21" customHeight="1">
      <c r="B40" s="3" t="s">
        <v>15</v>
      </c>
      <c r="C40" s="2" t="s">
        <v>13</v>
      </c>
      <c r="D40" s="2" t="s">
        <v>18</v>
      </c>
      <c r="E40" s="36" t="s">
        <v>45</v>
      </c>
      <c r="F40" s="5">
        <v>5</v>
      </c>
      <c r="G40" s="13" t="s">
        <v>19</v>
      </c>
      <c r="H40" s="14">
        <v>601</v>
      </c>
      <c r="I40" s="19" t="s">
        <v>26</v>
      </c>
      <c r="J40" s="14">
        <v>501</v>
      </c>
      <c r="K40" s="4"/>
    </row>
    <row r="41" spans="2:53" ht="21" customHeight="1">
      <c r="B41" s="3" t="s">
        <v>16</v>
      </c>
      <c r="C41" s="2" t="s">
        <v>17</v>
      </c>
      <c r="D41" s="2" t="s">
        <v>46</v>
      </c>
      <c r="E41" s="36" t="s">
        <v>47</v>
      </c>
      <c r="F41" s="5">
        <v>4</v>
      </c>
      <c r="G41" s="13" t="s">
        <v>20</v>
      </c>
      <c r="H41" s="14">
        <v>401</v>
      </c>
      <c r="I41" s="19" t="s">
        <v>23</v>
      </c>
      <c r="J41" s="14">
        <v>401</v>
      </c>
      <c r="K41" s="4"/>
    </row>
    <row r="42" spans="2:53" ht="21" customHeight="1">
      <c r="B42" s="3" t="s">
        <v>27</v>
      </c>
      <c r="C42" s="2" t="s">
        <v>21</v>
      </c>
      <c r="D42" s="2" t="s">
        <v>48</v>
      </c>
      <c r="E42" s="36" t="s">
        <v>49</v>
      </c>
      <c r="F42" s="5">
        <v>4</v>
      </c>
      <c r="G42" s="13" t="s">
        <v>20</v>
      </c>
      <c r="H42" s="14">
        <v>401</v>
      </c>
      <c r="I42" s="19" t="s">
        <v>23</v>
      </c>
      <c r="J42" s="14">
        <v>402</v>
      </c>
      <c r="K42" s="4"/>
    </row>
    <row r="43" spans="2:53" ht="21" customHeight="1">
      <c r="B43" s="3" t="s">
        <v>28</v>
      </c>
      <c r="C43" s="2" t="s">
        <v>21</v>
      </c>
      <c r="D43" s="2" t="s">
        <v>50</v>
      </c>
      <c r="E43" s="36" t="s">
        <v>51</v>
      </c>
      <c r="F43" s="5">
        <v>4</v>
      </c>
      <c r="G43" s="13" t="s">
        <v>20</v>
      </c>
      <c r="H43" s="14">
        <v>402</v>
      </c>
      <c r="I43" s="19" t="s">
        <v>23</v>
      </c>
      <c r="J43" s="14">
        <v>403</v>
      </c>
      <c r="K43" s="4"/>
    </row>
    <row r="44" spans="2:53" ht="21" customHeight="1">
      <c r="B44" s="3" t="s">
        <v>29</v>
      </c>
      <c r="C44" s="2" t="s">
        <v>31</v>
      </c>
      <c r="D44" s="2" t="s">
        <v>32</v>
      </c>
      <c r="E44" s="36" t="s">
        <v>52</v>
      </c>
      <c r="F44" s="5">
        <v>2</v>
      </c>
      <c r="G44" s="13" t="s">
        <v>20</v>
      </c>
      <c r="H44" s="14">
        <v>402</v>
      </c>
      <c r="I44" s="19" t="s">
        <v>24</v>
      </c>
      <c r="J44" s="14">
        <v>201</v>
      </c>
      <c r="K44" s="6"/>
    </row>
    <row r="45" spans="2:53" ht="21" customHeight="1">
      <c r="B45" s="12"/>
      <c r="C45" s="10"/>
      <c r="D45" s="10"/>
      <c r="E45" s="10"/>
      <c r="F45" s="10"/>
      <c r="G45" s="10"/>
      <c r="H45" s="10"/>
      <c r="I45" s="10"/>
      <c r="J45" s="10"/>
      <c r="K45" s="10"/>
    </row>
    <row r="46" spans="2:53" s="15" customFormat="1" ht="21" customHeight="1">
      <c r="B46" s="49"/>
      <c r="C46" s="50"/>
      <c r="D46" s="50"/>
      <c r="E46" s="50"/>
      <c r="F46" s="50"/>
      <c r="G46" s="50"/>
      <c r="H46" s="50"/>
      <c r="I46" s="50"/>
      <c r="J46" s="50"/>
      <c r="K46" s="50"/>
      <c r="M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row>
    <row r="47" spans="2:53" s="15" customFormat="1" ht="21" customHeight="1">
      <c r="B47" s="49"/>
      <c r="C47" s="50"/>
      <c r="D47" s="50"/>
      <c r="E47" s="50"/>
      <c r="F47" s="50"/>
      <c r="G47" s="50"/>
      <c r="H47" s="50"/>
      <c r="I47" s="50"/>
      <c r="J47" s="50"/>
      <c r="K47" s="50"/>
      <c r="M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row>
    <row r="48" spans="2:53" s="15" customFormat="1" ht="23.25" customHeight="1">
      <c r="B48" s="49"/>
      <c r="C48" s="50"/>
      <c r="D48" s="50"/>
      <c r="E48" s="50"/>
      <c r="F48" s="50"/>
      <c r="G48" s="50"/>
      <c r="H48" s="50"/>
      <c r="I48" s="50"/>
      <c r="J48" s="50"/>
      <c r="K48" s="50"/>
      <c r="M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row>
    <row r="49" spans="2:53" s="15" customFormat="1" ht="23.25" customHeight="1">
      <c r="B49" s="49"/>
      <c r="C49" s="50"/>
      <c r="D49" s="50"/>
      <c r="E49" s="50"/>
      <c r="F49" s="50"/>
      <c r="G49" s="50"/>
      <c r="H49" s="50"/>
      <c r="I49" s="50"/>
      <c r="J49" s="50"/>
      <c r="K49" s="50"/>
      <c r="M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row>
    <row r="50" spans="2:53" s="15" customFormat="1" ht="13.9" customHeight="1">
      <c r="C50" s="162"/>
      <c r="D50" s="162"/>
      <c r="E50" s="162"/>
      <c r="F50" s="162"/>
      <c r="G50" s="162"/>
      <c r="H50" s="63">
        <f>COUNTIF($H$9:$H$38,H9)</f>
        <v>0</v>
      </c>
      <c r="I50" s="64"/>
      <c r="J50" s="63">
        <f>COUNTIF($J$9:$J$38,J9)</f>
        <v>0</v>
      </c>
      <c r="K50" s="59"/>
      <c r="M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row>
    <row r="51" spans="2:53" s="15" customFormat="1" ht="13.9" customHeight="1">
      <c r="C51" s="162"/>
      <c r="D51" s="162"/>
      <c r="E51" s="162"/>
      <c r="F51" s="162"/>
      <c r="G51" s="162"/>
      <c r="H51" s="63">
        <f t="shared" ref="H51:H79" si="0">COUNTIF($H$9:$H$38,H10)</f>
        <v>0</v>
      </c>
      <c r="I51" s="64"/>
      <c r="J51" s="63">
        <f t="shared" ref="J51:J79" si="1">COUNTIF($J$9:$J$38,J10)</f>
        <v>0</v>
      </c>
      <c r="K51" s="59"/>
      <c r="M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row>
    <row r="52" spans="2:53" s="15" customFormat="1" ht="13.9" customHeight="1">
      <c r="C52" s="162"/>
      <c r="D52" s="162"/>
      <c r="E52" s="162"/>
      <c r="F52" s="162"/>
      <c r="G52" s="162"/>
      <c r="H52" s="63">
        <f t="shared" si="0"/>
        <v>0</v>
      </c>
      <c r="I52" s="64"/>
      <c r="J52" s="63">
        <f t="shared" si="1"/>
        <v>0</v>
      </c>
      <c r="K52" s="59"/>
      <c r="M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row>
    <row r="53" spans="2:53" s="15" customFormat="1" ht="13.9" customHeight="1">
      <c r="C53" s="162"/>
      <c r="D53" s="162"/>
      <c r="E53" s="162"/>
      <c r="F53" s="162"/>
      <c r="G53" s="162"/>
      <c r="H53" s="63">
        <f t="shared" si="0"/>
        <v>0</v>
      </c>
      <c r="I53" s="64"/>
      <c r="J53" s="63">
        <f t="shared" si="1"/>
        <v>0</v>
      </c>
      <c r="K53" s="59"/>
      <c r="M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row>
    <row r="54" spans="2:53" s="15" customFormat="1" ht="13.9" customHeight="1">
      <c r="C54" s="162"/>
      <c r="D54" s="162"/>
      <c r="E54" s="162"/>
      <c r="F54" s="162"/>
      <c r="G54" s="162"/>
      <c r="H54" s="63">
        <f t="shared" si="0"/>
        <v>0</v>
      </c>
      <c r="I54" s="64"/>
      <c r="J54" s="63">
        <f t="shared" si="1"/>
        <v>0</v>
      </c>
      <c r="K54" s="59"/>
      <c r="M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row>
    <row r="55" spans="2:53" s="15" customFormat="1" ht="13.9" customHeight="1">
      <c r="C55" s="162"/>
      <c r="D55" s="162"/>
      <c r="E55" s="162"/>
      <c r="F55" s="162"/>
      <c r="G55" s="162"/>
      <c r="H55" s="63">
        <f t="shared" si="0"/>
        <v>0</v>
      </c>
      <c r="I55" s="64"/>
      <c r="J55" s="63">
        <f t="shared" si="1"/>
        <v>0</v>
      </c>
      <c r="K55" s="59"/>
      <c r="M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row>
    <row r="56" spans="2:53" s="15" customFormat="1" ht="13.9" customHeight="1">
      <c r="C56" s="162"/>
      <c r="D56" s="162"/>
      <c r="E56" s="162"/>
      <c r="F56" s="162"/>
      <c r="G56" s="162"/>
      <c r="H56" s="63">
        <f t="shared" si="0"/>
        <v>0</v>
      </c>
      <c r="I56" s="64"/>
      <c r="J56" s="63">
        <f t="shared" si="1"/>
        <v>0</v>
      </c>
      <c r="K56" s="59"/>
      <c r="M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row>
    <row r="57" spans="2:53" s="15" customFormat="1" ht="13.9" customHeight="1">
      <c r="C57" s="162"/>
      <c r="D57" s="162"/>
      <c r="E57" s="162"/>
      <c r="F57" s="162"/>
      <c r="G57" s="162"/>
      <c r="H57" s="63">
        <f t="shared" si="0"/>
        <v>0</v>
      </c>
      <c r="I57" s="64"/>
      <c r="J57" s="63">
        <f t="shared" si="1"/>
        <v>0</v>
      </c>
      <c r="K57" s="59"/>
      <c r="M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row>
    <row r="58" spans="2:53" s="15" customFormat="1" ht="13.9" customHeight="1">
      <c r="C58" s="162"/>
      <c r="D58" s="162"/>
      <c r="E58" s="162"/>
      <c r="F58" s="162"/>
      <c r="G58" s="162"/>
      <c r="H58" s="63">
        <f t="shared" si="0"/>
        <v>0</v>
      </c>
      <c r="I58" s="64"/>
      <c r="J58" s="63">
        <f t="shared" si="1"/>
        <v>0</v>
      </c>
      <c r="K58" s="59"/>
      <c r="M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row>
    <row r="59" spans="2:53" s="15" customFormat="1" ht="13.9" customHeight="1">
      <c r="C59" s="162"/>
      <c r="D59" s="162"/>
      <c r="E59" s="162"/>
      <c r="F59" s="162"/>
      <c r="G59" s="162"/>
      <c r="H59" s="63">
        <f t="shared" si="0"/>
        <v>0</v>
      </c>
      <c r="I59" s="64"/>
      <c r="J59" s="63">
        <f t="shared" si="1"/>
        <v>0</v>
      </c>
      <c r="K59" s="59"/>
      <c r="M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row>
    <row r="60" spans="2:53" s="15" customFormat="1" ht="13.9" customHeight="1">
      <c r="C60" s="162"/>
      <c r="D60" s="162"/>
      <c r="E60" s="162"/>
      <c r="F60" s="162"/>
      <c r="G60" s="162"/>
      <c r="H60" s="63">
        <f t="shared" si="0"/>
        <v>0</v>
      </c>
      <c r="I60" s="64"/>
      <c r="J60" s="63">
        <f t="shared" si="1"/>
        <v>0</v>
      </c>
      <c r="K60" s="59"/>
      <c r="M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row>
    <row r="61" spans="2:53" s="15" customFormat="1" ht="13.9" customHeight="1">
      <c r="C61" s="162"/>
      <c r="D61" s="162"/>
      <c r="E61" s="162"/>
      <c r="F61" s="162"/>
      <c r="G61" s="162"/>
      <c r="H61" s="63">
        <f t="shared" si="0"/>
        <v>0</v>
      </c>
      <c r="I61" s="64"/>
      <c r="J61" s="63">
        <f t="shared" si="1"/>
        <v>0</v>
      </c>
      <c r="K61" s="59"/>
      <c r="M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row>
    <row r="62" spans="2:53" s="15" customFormat="1" ht="13.9" customHeight="1">
      <c r="C62" s="162"/>
      <c r="D62" s="162"/>
      <c r="E62" s="162"/>
      <c r="F62" s="162"/>
      <c r="G62" s="162"/>
      <c r="H62" s="63">
        <f t="shared" si="0"/>
        <v>0</v>
      </c>
      <c r="I62" s="64"/>
      <c r="J62" s="63">
        <f t="shared" si="1"/>
        <v>0</v>
      </c>
      <c r="K62" s="59"/>
      <c r="M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row>
    <row r="63" spans="2:53" s="15" customFormat="1" ht="13.9" customHeight="1">
      <c r="C63" s="162"/>
      <c r="D63" s="162"/>
      <c r="E63" s="162"/>
      <c r="F63" s="162"/>
      <c r="G63" s="162"/>
      <c r="H63" s="63">
        <f t="shared" si="0"/>
        <v>0</v>
      </c>
      <c r="I63" s="64"/>
      <c r="J63" s="63">
        <f t="shared" si="1"/>
        <v>0</v>
      </c>
      <c r="K63" s="59"/>
      <c r="M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row>
    <row r="64" spans="2:53" s="15" customFormat="1" ht="13.9" customHeight="1">
      <c r="C64" s="162"/>
      <c r="D64" s="162"/>
      <c r="E64" s="162"/>
      <c r="F64" s="162"/>
      <c r="G64" s="162"/>
      <c r="H64" s="63">
        <f t="shared" si="0"/>
        <v>0</v>
      </c>
      <c r="I64" s="64"/>
      <c r="J64" s="63">
        <f t="shared" si="1"/>
        <v>0</v>
      </c>
      <c r="K64" s="59"/>
      <c r="M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row>
    <row r="65" spans="3:53" s="15" customFormat="1" ht="13.9" customHeight="1">
      <c r="C65" s="162"/>
      <c r="D65" s="162"/>
      <c r="E65" s="162"/>
      <c r="F65" s="162"/>
      <c r="G65" s="162"/>
      <c r="H65" s="63">
        <f t="shared" si="0"/>
        <v>0</v>
      </c>
      <c r="I65" s="64"/>
      <c r="J65" s="63">
        <f t="shared" si="1"/>
        <v>0</v>
      </c>
      <c r="K65" s="59"/>
      <c r="M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row>
    <row r="66" spans="3:53" s="15" customFormat="1" ht="13.9" customHeight="1">
      <c r="C66" s="162"/>
      <c r="D66" s="162"/>
      <c r="E66" s="162"/>
      <c r="F66" s="162"/>
      <c r="G66" s="162"/>
      <c r="H66" s="63">
        <f t="shared" si="0"/>
        <v>0</v>
      </c>
      <c r="I66" s="64"/>
      <c r="J66" s="63">
        <f t="shared" si="1"/>
        <v>0</v>
      </c>
      <c r="K66" s="59"/>
      <c r="M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row>
    <row r="67" spans="3:53" s="15" customFormat="1" ht="13.9" customHeight="1">
      <c r="C67" s="162"/>
      <c r="D67" s="162"/>
      <c r="E67" s="162"/>
      <c r="F67" s="162"/>
      <c r="G67" s="162"/>
      <c r="H67" s="63">
        <f t="shared" si="0"/>
        <v>0</v>
      </c>
      <c r="I67" s="64"/>
      <c r="J67" s="63">
        <f t="shared" si="1"/>
        <v>0</v>
      </c>
      <c r="K67" s="59"/>
      <c r="M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row>
    <row r="68" spans="3:53" s="15" customFormat="1" ht="13.9" customHeight="1">
      <c r="C68" s="162"/>
      <c r="D68" s="162"/>
      <c r="E68" s="162"/>
      <c r="F68" s="162"/>
      <c r="G68" s="162"/>
      <c r="H68" s="63">
        <f t="shared" si="0"/>
        <v>0</v>
      </c>
      <c r="I68" s="64"/>
      <c r="J68" s="63">
        <f t="shared" si="1"/>
        <v>0</v>
      </c>
      <c r="K68" s="59"/>
      <c r="M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row>
    <row r="69" spans="3:53" s="15" customFormat="1" ht="13.9" customHeight="1">
      <c r="C69" s="162"/>
      <c r="D69" s="162"/>
      <c r="E69" s="162"/>
      <c r="F69" s="162"/>
      <c r="G69" s="162"/>
      <c r="H69" s="63">
        <f t="shared" si="0"/>
        <v>0</v>
      </c>
      <c r="I69" s="64"/>
      <c r="J69" s="63">
        <f t="shared" si="1"/>
        <v>0</v>
      </c>
      <c r="K69" s="59"/>
      <c r="M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row>
    <row r="70" spans="3:53" s="15" customFormat="1" ht="13.9" customHeight="1">
      <c r="C70" s="162"/>
      <c r="D70" s="162"/>
      <c r="E70" s="162"/>
      <c r="F70" s="162"/>
      <c r="G70" s="162"/>
      <c r="H70" s="63">
        <f t="shared" si="0"/>
        <v>0</v>
      </c>
      <c r="I70" s="64"/>
      <c r="J70" s="63">
        <f t="shared" si="1"/>
        <v>0</v>
      </c>
      <c r="K70" s="59"/>
      <c r="M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row>
    <row r="71" spans="3:53" s="15" customFormat="1" ht="13.9" customHeight="1">
      <c r="C71" s="162"/>
      <c r="D71" s="162"/>
      <c r="E71" s="162"/>
      <c r="F71" s="162"/>
      <c r="G71" s="162"/>
      <c r="H71" s="63">
        <f t="shared" si="0"/>
        <v>0</v>
      </c>
      <c r="I71" s="64"/>
      <c r="J71" s="63">
        <f t="shared" si="1"/>
        <v>0</v>
      </c>
      <c r="K71" s="59"/>
      <c r="M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row>
    <row r="72" spans="3:53" s="15" customFormat="1" ht="13.9" customHeight="1">
      <c r="C72" s="162"/>
      <c r="D72" s="162"/>
      <c r="E72" s="162"/>
      <c r="F72" s="162"/>
      <c r="G72" s="162"/>
      <c r="H72" s="63">
        <f t="shared" si="0"/>
        <v>0</v>
      </c>
      <c r="I72" s="64"/>
      <c r="J72" s="63">
        <f t="shared" si="1"/>
        <v>0</v>
      </c>
      <c r="K72" s="59"/>
      <c r="M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row>
    <row r="73" spans="3:53" s="15" customFormat="1" ht="13.9" customHeight="1">
      <c r="C73" s="162"/>
      <c r="D73" s="162"/>
      <c r="E73" s="162"/>
      <c r="F73" s="162"/>
      <c r="G73" s="162"/>
      <c r="H73" s="63">
        <f t="shared" si="0"/>
        <v>0</v>
      </c>
      <c r="I73" s="64"/>
      <c r="J73" s="63">
        <f t="shared" si="1"/>
        <v>0</v>
      </c>
      <c r="K73" s="59"/>
      <c r="M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row>
    <row r="74" spans="3:53" s="15" customFormat="1" ht="13.9" customHeight="1">
      <c r="C74" s="162"/>
      <c r="D74" s="162"/>
      <c r="E74" s="162"/>
      <c r="F74" s="162"/>
      <c r="G74" s="162"/>
      <c r="H74" s="63">
        <f t="shared" si="0"/>
        <v>0</v>
      </c>
      <c r="I74" s="64"/>
      <c r="J74" s="63">
        <f t="shared" si="1"/>
        <v>0</v>
      </c>
      <c r="K74" s="59"/>
      <c r="M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row>
    <row r="75" spans="3:53" s="15" customFormat="1" ht="13.9" customHeight="1">
      <c r="C75" s="162"/>
      <c r="D75" s="162"/>
      <c r="E75" s="162"/>
      <c r="F75" s="162"/>
      <c r="G75" s="162"/>
      <c r="H75" s="63">
        <f t="shared" si="0"/>
        <v>0</v>
      </c>
      <c r="I75" s="64"/>
      <c r="J75" s="63">
        <f t="shared" si="1"/>
        <v>0</v>
      </c>
      <c r="K75" s="59"/>
      <c r="M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row>
    <row r="76" spans="3:53" s="15" customFormat="1" ht="13.9" customHeight="1">
      <c r="C76" s="162"/>
      <c r="D76" s="162"/>
      <c r="E76" s="162"/>
      <c r="F76" s="162"/>
      <c r="G76" s="162"/>
      <c r="H76" s="63">
        <f t="shared" si="0"/>
        <v>0</v>
      </c>
      <c r="I76" s="64"/>
      <c r="J76" s="63">
        <f t="shared" si="1"/>
        <v>0</v>
      </c>
      <c r="K76" s="59"/>
      <c r="M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row>
    <row r="77" spans="3:53" s="15" customFormat="1" ht="13.9" customHeight="1">
      <c r="C77" s="162"/>
      <c r="D77" s="162"/>
      <c r="E77" s="162"/>
      <c r="F77" s="162"/>
      <c r="G77" s="162"/>
      <c r="H77" s="63">
        <f t="shared" si="0"/>
        <v>0</v>
      </c>
      <c r="I77" s="64"/>
      <c r="J77" s="63">
        <f t="shared" si="1"/>
        <v>0</v>
      </c>
      <c r="K77" s="59"/>
      <c r="M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row>
    <row r="78" spans="3:53" s="15" customFormat="1" ht="13.9" customHeight="1">
      <c r="C78" s="162"/>
      <c r="D78" s="162"/>
      <c r="E78" s="162"/>
      <c r="F78" s="162"/>
      <c r="G78" s="162"/>
      <c r="H78" s="63">
        <f t="shared" si="0"/>
        <v>0</v>
      </c>
      <c r="I78" s="64"/>
      <c r="J78" s="63">
        <f t="shared" si="1"/>
        <v>0</v>
      </c>
      <c r="K78" s="59"/>
      <c r="M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row>
    <row r="79" spans="3:53" s="15" customFormat="1" ht="13.9" customHeight="1">
      <c r="C79" s="162"/>
      <c r="D79" s="162"/>
      <c r="E79" s="162"/>
      <c r="F79" s="162"/>
      <c r="G79" s="162"/>
      <c r="H79" s="63">
        <f t="shared" si="0"/>
        <v>0</v>
      </c>
      <c r="I79" s="64"/>
      <c r="J79" s="63">
        <f t="shared" si="1"/>
        <v>0</v>
      </c>
      <c r="K79" s="59"/>
      <c r="M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row>
    <row r="80" spans="3:53" s="15" customFormat="1" ht="13.9" customHeight="1">
      <c r="C80" s="162"/>
      <c r="D80" s="162"/>
      <c r="E80" s="162"/>
      <c r="F80" s="162"/>
      <c r="G80" s="162"/>
      <c r="H80" s="64"/>
      <c r="I80" s="64"/>
      <c r="J80" s="64"/>
      <c r="K80" s="59"/>
      <c r="M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row>
    <row r="81" spans="3:53" s="15" customFormat="1" ht="13.9" customHeight="1">
      <c r="C81" s="162"/>
      <c r="D81" s="162"/>
      <c r="E81" s="162"/>
      <c r="F81" s="162"/>
      <c r="G81" s="162"/>
      <c r="H81" s="63">
        <f>COUNTIF($H$50:$H$79,"&gt;=3")+COUNTIF(H50:H79,1)</f>
        <v>0</v>
      </c>
      <c r="I81" s="64"/>
      <c r="J81" s="63">
        <f>COUNTIF($J$50:$J$79,"&gt;=2")</f>
        <v>0</v>
      </c>
      <c r="K81" s="59"/>
      <c r="M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row>
    <row r="82" spans="3:53" s="15" customFormat="1" ht="13.9" customHeight="1">
      <c r="C82" s="162"/>
      <c r="D82" s="162"/>
      <c r="E82" s="162"/>
      <c r="F82" s="162"/>
      <c r="G82" s="162"/>
      <c r="H82" s="64"/>
      <c r="I82" s="64"/>
      <c r="J82" s="64"/>
      <c r="K82" s="59"/>
      <c r="M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row>
    <row r="83" spans="3:53" s="15" customFormat="1" ht="13.9" customHeight="1">
      <c r="C83" s="162"/>
      <c r="D83" s="162"/>
      <c r="E83" s="162"/>
      <c r="F83" s="162"/>
      <c r="G83" s="162"/>
      <c r="H83" s="163"/>
      <c r="I83" s="163"/>
      <c r="J83" s="163"/>
      <c r="K83" s="59"/>
      <c r="M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row>
    <row r="84" spans="3:53" s="15" customFormat="1" ht="13.9" customHeight="1">
      <c r="C84" s="162"/>
      <c r="D84" s="162"/>
      <c r="E84" s="162"/>
      <c r="F84" s="162"/>
      <c r="G84" s="162"/>
      <c r="H84" s="163"/>
      <c r="I84" s="163"/>
      <c r="J84" s="163"/>
      <c r="M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row>
    <row r="85" spans="3:53" s="15" customFormat="1" ht="13.9" customHeight="1">
      <c r="C85" s="162"/>
      <c r="D85" s="162"/>
      <c r="E85" s="162"/>
      <c r="F85" s="162"/>
      <c r="G85" s="162"/>
      <c r="H85" s="163"/>
      <c r="I85" s="163"/>
      <c r="J85" s="163"/>
      <c r="M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row>
    <row r="86" spans="3:53" s="15" customFormat="1" ht="13.9" customHeight="1">
      <c r="C86" s="162"/>
      <c r="D86" s="162"/>
      <c r="E86" s="162"/>
      <c r="F86" s="162"/>
      <c r="G86" s="162"/>
      <c r="H86" s="163"/>
      <c r="I86" s="163"/>
      <c r="J86" s="163"/>
      <c r="M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row>
    <row r="87" spans="3:53" s="15" customFormat="1">
      <c r="C87" s="162"/>
      <c r="D87" s="162"/>
      <c r="E87" s="162"/>
      <c r="F87" s="162"/>
      <c r="G87" s="162"/>
      <c r="H87" s="163"/>
      <c r="I87" s="163"/>
      <c r="J87" s="163"/>
      <c r="M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row>
    <row r="88" spans="3:53" s="15" customFormat="1">
      <c r="C88" s="162"/>
      <c r="D88" s="162"/>
      <c r="E88" s="162"/>
      <c r="F88" s="162"/>
      <c r="G88" s="162"/>
      <c r="H88" s="163"/>
      <c r="I88" s="163"/>
      <c r="J88" s="163"/>
      <c r="M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row>
    <row r="89" spans="3:53" s="15" customFormat="1">
      <c r="C89" s="162"/>
      <c r="D89" s="162"/>
      <c r="E89" s="162"/>
      <c r="F89" s="162"/>
      <c r="G89" s="162"/>
      <c r="H89" s="163"/>
      <c r="I89" s="163"/>
      <c r="J89" s="163"/>
      <c r="M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row>
    <row r="90" spans="3:53" s="15" customFormat="1">
      <c r="C90" s="162"/>
      <c r="D90" s="162"/>
      <c r="E90" s="162"/>
      <c r="F90" s="162"/>
      <c r="G90" s="162"/>
      <c r="H90" s="163"/>
      <c r="I90" s="163"/>
      <c r="J90" s="163"/>
      <c r="M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row>
    <row r="91" spans="3:53" s="15" customFormat="1">
      <c r="C91" s="162"/>
      <c r="D91" s="162"/>
      <c r="E91" s="162"/>
      <c r="F91" s="162"/>
      <c r="G91" s="162"/>
      <c r="H91" s="163"/>
      <c r="I91" s="163"/>
      <c r="J91" s="163"/>
      <c r="M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row>
    <row r="92" spans="3:53" s="15" customFormat="1">
      <c r="C92" s="162"/>
      <c r="D92" s="162"/>
      <c r="E92" s="162"/>
      <c r="F92" s="162"/>
      <c r="G92" s="162"/>
      <c r="H92" s="163"/>
      <c r="I92" s="163"/>
      <c r="J92" s="163"/>
      <c r="M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row>
    <row r="93" spans="3:53" s="15" customFormat="1">
      <c r="H93" s="59"/>
      <c r="I93" s="59"/>
      <c r="J93" s="59"/>
      <c r="M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row>
    <row r="94" spans="3:53" s="15" customFormat="1">
      <c r="H94" s="59"/>
      <c r="I94" s="59"/>
      <c r="J94" s="59"/>
      <c r="M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row>
    <row r="95" spans="3:53" s="15" customFormat="1">
      <c r="H95" s="59"/>
      <c r="I95" s="59"/>
      <c r="J95" s="59"/>
      <c r="M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row>
    <row r="96" spans="3:53" s="15" customFormat="1">
      <c r="H96" s="59"/>
      <c r="I96" s="59"/>
      <c r="J96" s="59"/>
      <c r="M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row>
    <row r="97" spans="8:53" s="15" customFormat="1">
      <c r="H97" s="59"/>
      <c r="I97" s="59"/>
      <c r="J97" s="59"/>
      <c r="M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row>
    <row r="98" spans="8:53" s="15" customFormat="1">
      <c r="M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row>
    <row r="99" spans="8:53" s="15" customFormat="1">
      <c r="M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row>
  </sheetData>
  <sheetProtection algorithmName="SHA-512" hashValue="gAEFs4S+6yGu/ndeLbxoZbDl6dT8JXm6Qi5kEVPQHvbJP9ISdVbv8Pu8TQD6zMoV/tIcLDc5Z4Fn1PiMmgqJNA==" saltValue="CLonmIO8XPp1IhNwULHXmg==" spinCount="100000" sheet="1" objects="1" scenarios="1"/>
  <protectedRanges>
    <protectedRange sqref="D6:K6" name="範囲1_2"/>
    <protectedRange sqref="C9:F38" name="範囲2_2"/>
    <protectedRange sqref="K9:K38" name="範囲3_2"/>
  </protectedRanges>
  <mergeCells count="14">
    <mergeCell ref="B1:K1"/>
    <mergeCell ref="F3:G3"/>
    <mergeCell ref="B6:C6"/>
    <mergeCell ref="D6:K6"/>
    <mergeCell ref="M10:M16"/>
    <mergeCell ref="M6:T6"/>
    <mergeCell ref="M17:M24"/>
    <mergeCell ref="I7:J7"/>
    <mergeCell ref="K7:K8"/>
    <mergeCell ref="B7:B8"/>
    <mergeCell ref="C7:D7"/>
    <mergeCell ref="E7:E8"/>
    <mergeCell ref="F7:F8"/>
    <mergeCell ref="G7:H7"/>
  </mergeCells>
  <phoneticPr fontId="3"/>
  <dataValidations count="12">
    <dataValidation type="list" allowBlank="1" showInputMessage="1" showErrorMessage="1" sqref="I3" xr:uid="{00000000-0002-0000-0100-000000000000}">
      <formula1>" ,男子,女子"</formula1>
    </dataValidation>
    <dataValidation type="list" allowBlank="1" showInputMessage="1" showErrorMessage="1" sqref="G9" xr:uid="{00000000-0002-0000-0100-000001000000}">
      <formula1>種目3</formula1>
    </dataValidation>
    <dataValidation imeMode="fullAlpha" allowBlank="1" showInputMessage="1" showErrorMessage="1" sqref="F9:F38" xr:uid="{00000000-0002-0000-0100-000002000000}"/>
    <dataValidation imeMode="halfKatakana" allowBlank="1" showInputMessage="1" showErrorMessage="1" sqref="E9:E38" xr:uid="{00000000-0002-0000-0100-000003000000}"/>
    <dataValidation type="list" allowBlank="1" showInputMessage="1" showErrorMessage="1" sqref="I9:I38" xr:uid="{00000000-0002-0000-0100-000004000000}">
      <formula1>種目4</formula1>
    </dataValidation>
    <dataValidation type="list" allowBlank="1" showInputMessage="1" showErrorMessage="1" sqref="G10:G38" xr:uid="{00000000-0002-0000-0100-000005000000}">
      <formula1>"　,六年以下Ｄ,五年以下Ｄ,四年以下Ｄ,三年以下Ｄ"</formula1>
    </dataValidation>
    <dataValidation allowBlank="1" promptTitle="入力は" prompt="姓のみを入力してください" sqref="E39:E44" xr:uid="{00000000-0002-0000-0100-000006000000}"/>
    <dataValidation imeMode="on" allowBlank="1" showInputMessage="1" showErrorMessage="1" sqref="C39:D44" xr:uid="{00000000-0002-0000-0100-000007000000}"/>
    <dataValidation imeMode="halfAlpha" allowBlank="1" showInputMessage="1" showErrorMessage="1" sqref="B9:B38" xr:uid="{00000000-0002-0000-0100-000008000000}"/>
    <dataValidation imeMode="hiragana" allowBlank="1" showInputMessage="1" showErrorMessage="1" sqref="O16 O8 D6 C9:D38" xr:uid="{00000000-0002-0000-0100-000009000000}"/>
    <dataValidation type="list" allowBlank="1" showInputMessage="1" showErrorMessage="1" sqref="J9:J38" xr:uid="{00000000-0002-0000-0100-00000A000000}">
      <formula1>INDIRECT($I9)</formula1>
    </dataValidation>
    <dataValidation type="list" allowBlank="1" showInputMessage="1" showErrorMessage="1" sqref="H9:H38" xr:uid="{00000000-0002-0000-0100-00000B000000}">
      <formula1>INDIRECT($G9)</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2"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text="女子" id="{C14C97BD-246F-4A6E-9DAF-B7BBC7D91825}">
            <xm:f>NOT(ISERROR(SEARCH("女子",'男　子'!F3)))</xm:f>
            <x14:dxf>
              <fill>
                <patternFill>
                  <bgColor rgb="FFFFBDDE"/>
                </patternFill>
              </fill>
            </x14:dxf>
          </x14:cfRule>
          <x14:cfRule type="containsText" priority="6" operator="containsText" text="男子" id="{BB3AFBCE-32AB-46C7-B61E-6654643AC3AE}">
            <xm:f>NOT(ISERROR(SEARCH("男子",'男　子'!F3)))</xm:f>
            <x14:dxf>
              <font>
                <b/>
                <i val="0"/>
                <strike val="0"/>
              </font>
              <fill>
                <patternFill>
                  <bgColor rgb="FF00B0F0"/>
                </patternFill>
              </fill>
            </x14:dxf>
          </x14:cfRule>
          <xm:sqref>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30"/>
  <sheetViews>
    <sheetView showGridLines="0" workbookViewId="0">
      <selection activeCell="D11" sqref="D11:G11"/>
    </sheetView>
  </sheetViews>
  <sheetFormatPr defaultRowHeight="22.5" customHeight="1"/>
  <cols>
    <col min="1" max="1" width="3.26953125" customWidth="1"/>
    <col min="2" max="2" width="4.7265625" customWidth="1"/>
    <col min="3" max="3" width="22.08984375" customWidth="1"/>
    <col min="4" max="4" width="16.26953125" customWidth="1"/>
    <col min="5" max="5" width="10.6328125" customWidth="1"/>
    <col min="6" max="6" width="16.26953125" customWidth="1"/>
    <col min="7" max="7" width="10.6328125" customWidth="1"/>
    <col min="8" max="8" width="3" customWidth="1"/>
    <col min="9" max="9" width="7.7265625" customWidth="1"/>
    <col min="10" max="11" width="10.26953125" customWidth="1"/>
    <col min="12" max="12" width="10.6328125" customWidth="1"/>
  </cols>
  <sheetData>
    <row r="1" spans="1:12" ht="22.5" customHeight="1">
      <c r="A1" s="1"/>
      <c r="B1" s="86" t="s">
        <v>42</v>
      </c>
      <c r="C1" s="86"/>
      <c r="D1" s="86"/>
      <c r="E1" s="86"/>
      <c r="F1" s="86"/>
      <c r="G1" s="86"/>
      <c r="H1" s="43"/>
      <c r="I1" s="43"/>
      <c r="J1" s="43"/>
      <c r="K1" s="43"/>
      <c r="L1" s="43"/>
    </row>
    <row r="2" spans="1:12" ht="15" customHeight="1">
      <c r="A2" s="1"/>
      <c r="B2" s="28"/>
      <c r="C2" s="28"/>
      <c r="D2" s="28"/>
      <c r="E2" s="28"/>
      <c r="F2" s="28"/>
      <c r="G2" s="28"/>
      <c r="H2" s="28"/>
      <c r="I2" s="28"/>
      <c r="J2" s="28"/>
      <c r="K2" s="28"/>
      <c r="L2" s="28"/>
    </row>
    <row r="3" spans="1:12" ht="22.5" customHeight="1">
      <c r="A3" s="1"/>
      <c r="B3" s="1"/>
      <c r="C3" s="1"/>
      <c r="D3" s="151" t="s">
        <v>82</v>
      </c>
      <c r="E3" s="152"/>
      <c r="F3" s="1"/>
      <c r="G3" s="38"/>
      <c r="I3" s="20"/>
      <c r="J3" s="20"/>
    </row>
    <row r="4" spans="1:12" ht="22.5" customHeight="1">
      <c r="A4" s="1"/>
      <c r="B4" s="1"/>
      <c r="C4" s="1"/>
      <c r="D4" s="1"/>
      <c r="E4" s="1"/>
      <c r="F4" s="1"/>
      <c r="G4" s="1"/>
      <c r="H4" s="1"/>
      <c r="I4" s="1"/>
      <c r="J4" s="1"/>
    </row>
    <row r="5" spans="1:12" ht="22.5" customHeight="1">
      <c r="A5" s="1"/>
      <c r="B5" s="89" t="s">
        <v>0</v>
      </c>
      <c r="C5" s="159"/>
      <c r="D5" s="113" t="str">
        <f>IF('男　子'!D6="","",'男　子'!D6)</f>
        <v/>
      </c>
      <c r="E5" s="114"/>
      <c r="F5" s="114"/>
      <c r="G5" s="115"/>
      <c r="I5" s="45"/>
      <c r="J5" t="s">
        <v>86</v>
      </c>
    </row>
    <row r="6" spans="1:12" ht="28.5" customHeight="1">
      <c r="A6" s="1"/>
      <c r="B6" s="137" t="s">
        <v>11</v>
      </c>
      <c r="C6" s="138"/>
      <c r="D6" s="156"/>
      <c r="E6" s="157"/>
      <c r="F6" s="157"/>
      <c r="G6" s="158"/>
      <c r="H6" s="40"/>
      <c r="I6" s="46"/>
      <c r="J6" s="40" t="s">
        <v>90</v>
      </c>
      <c r="K6" s="40"/>
      <c r="L6" s="40"/>
    </row>
    <row r="7" spans="1:12" ht="37.5" customHeight="1">
      <c r="A7" s="1"/>
      <c r="B7" s="116" t="s">
        <v>1</v>
      </c>
      <c r="C7" s="136"/>
      <c r="D7" s="140"/>
      <c r="E7" s="141"/>
      <c r="F7" s="141"/>
      <c r="G7" s="142"/>
      <c r="H7" s="41"/>
      <c r="I7" s="39"/>
      <c r="J7" s="39"/>
      <c r="K7" s="39"/>
      <c r="L7" s="40"/>
    </row>
    <row r="8" spans="1:12" ht="28.5" customHeight="1">
      <c r="A8" s="1"/>
      <c r="B8" s="138" t="s">
        <v>9</v>
      </c>
      <c r="C8" s="139"/>
      <c r="D8" s="143"/>
      <c r="E8" s="144"/>
      <c r="F8" s="144"/>
      <c r="G8" s="145"/>
      <c r="H8" s="42"/>
      <c r="I8" s="39"/>
      <c r="J8" s="39"/>
      <c r="K8" s="39"/>
      <c r="L8" s="40"/>
    </row>
    <row r="9" spans="1:12" ht="28.5" customHeight="1">
      <c r="A9" s="1"/>
      <c r="B9" s="160" t="s">
        <v>79</v>
      </c>
      <c r="C9" s="161"/>
      <c r="D9" s="146"/>
      <c r="E9" s="147"/>
      <c r="F9" s="48" t="s">
        <v>10</v>
      </c>
      <c r="G9" s="47"/>
      <c r="H9" s="39"/>
      <c r="I9" s="39"/>
      <c r="J9" s="39" t="s">
        <v>85</v>
      </c>
      <c r="K9" s="40"/>
    </row>
    <row r="10" spans="1:12" ht="28.5" customHeight="1">
      <c r="A10" s="1"/>
      <c r="B10" s="116" t="s">
        <v>87</v>
      </c>
      <c r="C10" s="117"/>
      <c r="D10" s="153"/>
      <c r="E10" s="154"/>
      <c r="F10" s="154"/>
      <c r="G10" s="155"/>
      <c r="H10" s="39"/>
      <c r="I10" s="39"/>
      <c r="J10" s="39" t="s">
        <v>92</v>
      </c>
      <c r="K10" s="40"/>
    </row>
    <row r="11" spans="1:12" ht="28.5" customHeight="1">
      <c r="A11" s="1"/>
      <c r="B11" s="116" t="s">
        <v>88</v>
      </c>
      <c r="C11" s="117"/>
      <c r="D11" s="148" t="str">
        <f>IF(D26&gt;1,D26,"")</f>
        <v/>
      </c>
      <c r="E11" s="149"/>
      <c r="F11" s="149"/>
      <c r="G11" s="150"/>
      <c r="H11" s="39"/>
      <c r="I11" s="39"/>
      <c r="J11" s="39"/>
      <c r="K11" s="40"/>
    </row>
    <row r="12" spans="1:12" ht="28.5" customHeight="1">
      <c r="A12" s="1"/>
      <c r="B12" s="116" t="s">
        <v>89</v>
      </c>
      <c r="C12" s="136"/>
      <c r="D12" s="148" t="str">
        <f>IF(D26="","",D10+D26)</f>
        <v/>
      </c>
      <c r="E12" s="149"/>
      <c r="F12" s="149"/>
      <c r="G12" s="150"/>
      <c r="H12" s="40"/>
      <c r="I12" s="40"/>
      <c r="J12" s="40"/>
      <c r="K12" s="40"/>
      <c r="L12" s="40"/>
    </row>
    <row r="14" spans="1:12" ht="22.5" customHeight="1">
      <c r="B14" s="119" t="s">
        <v>66</v>
      </c>
      <c r="C14" s="120"/>
      <c r="D14" s="135" t="s">
        <v>77</v>
      </c>
      <c r="E14" s="135"/>
      <c r="F14" s="121" t="s">
        <v>78</v>
      </c>
      <c r="G14" s="122"/>
    </row>
    <row r="15" spans="1:12" ht="22.5" customHeight="1">
      <c r="B15" s="126" t="s">
        <v>57</v>
      </c>
      <c r="C15" s="82" t="s">
        <v>67</v>
      </c>
      <c r="D15" s="66" t="str">
        <f>IF(COUNTIF('男　子'!$G$9:$G$38,"六年以下Ｄ")/2=0,"",COUNTIF('男　子'!$G$9:$G$38,"六年以下Ｄ")/2)</f>
        <v/>
      </c>
      <c r="E15" s="67" t="s">
        <v>83</v>
      </c>
      <c r="F15" s="66" t="str">
        <f>IF(COUNTIF('女　子'!$G$9:$G$38,"六年以下Ｄ")/2=0,"",COUNTIF('女　子'!$G$9:$G$38,"六年以下Ｄ")/2)</f>
        <v/>
      </c>
      <c r="G15" s="67" t="s">
        <v>83</v>
      </c>
    </row>
    <row r="16" spans="1:12" ht="22.5" customHeight="1">
      <c r="B16" s="127"/>
      <c r="C16" s="83" t="s">
        <v>68</v>
      </c>
      <c r="D16" s="68" t="str">
        <f>IF(COUNTIF('男　子'!$G$9:$G$38,"五年以下Ｄ")/2=0,"",COUNTIF('男　子'!$G$9:$G$38,"五年以下Ｄ")/2)</f>
        <v/>
      </c>
      <c r="E16" s="69" t="s">
        <v>83</v>
      </c>
      <c r="F16" s="68" t="str">
        <f>IF(COUNTIF('女　子'!$G$9:$G$38,"五年以下Ｄ")/2=0,"",COUNTIF('女　子'!$G$9:$G$38,"五年以下Ｄ")/2)</f>
        <v/>
      </c>
      <c r="G16" s="69" t="s">
        <v>83</v>
      </c>
    </row>
    <row r="17" spans="2:12" ht="22.5" customHeight="1">
      <c r="B17" s="127"/>
      <c r="C17" s="83" t="s">
        <v>69</v>
      </c>
      <c r="D17" s="68" t="str">
        <f>IF(COUNTIF('男　子'!$G$9:$G$38,"四年以下Ｄ")/2=0,"",COUNTIF('男　子'!$G$9:$G$38,"四年以下Ｄ")/2)</f>
        <v/>
      </c>
      <c r="E17" s="69" t="s">
        <v>83</v>
      </c>
      <c r="F17" s="68" t="str">
        <f>IF(COUNTIF('女　子'!$G$9:$G$38,"四年以下Ｄ")/2=0,"",COUNTIF('女　子'!$G$9:$G$38,"四年以下Ｄ")/2)</f>
        <v/>
      </c>
      <c r="G17" s="69" t="s">
        <v>83</v>
      </c>
    </row>
    <row r="18" spans="2:12" ht="22.5" customHeight="1">
      <c r="B18" s="127"/>
      <c r="C18" s="84" t="s">
        <v>70</v>
      </c>
      <c r="D18" s="70" t="str">
        <f>IF(COUNTIF('男　子'!$G$9:$G$38,"三年以下Ｄ")/2=0,"",COUNTIF('男　子'!$G$9:$G$38,"三年以下Ｄ")/2)</f>
        <v/>
      </c>
      <c r="E18" s="71" t="s">
        <v>83</v>
      </c>
      <c r="F18" s="70" t="str">
        <f>IF(COUNTIF('女　子'!$G$9:$G$38,"三年以下Ｄ")/2=0,"",COUNTIF('女　子'!$G$9:$G$38,"三年以下Ｄ")/2)</f>
        <v/>
      </c>
      <c r="G18" s="71" t="s">
        <v>83</v>
      </c>
    </row>
    <row r="19" spans="2:12" ht="22.5" customHeight="1">
      <c r="B19" s="128" t="s">
        <v>59</v>
      </c>
      <c r="C19" s="82" t="s">
        <v>67</v>
      </c>
      <c r="D19" s="66" t="str">
        <f>IF(COUNTIF('男　子'!$I$9:$I$38,"六年以下Ｓ")=0,"",COUNTIF('男　子'!$I$9:$I$38,"六年以下Ｓ"))</f>
        <v/>
      </c>
      <c r="E19" s="67" t="s">
        <v>76</v>
      </c>
      <c r="F19" s="66" t="str">
        <f>IF(COUNTIF('女　子'!$I$9:$I$38,"六年以下Ｓ")=0,"",COUNTIF('女　子'!$I$9:$I$38,"六年以下Ｓ"))</f>
        <v/>
      </c>
      <c r="G19" s="67" t="s">
        <v>76</v>
      </c>
    </row>
    <row r="20" spans="2:12" ht="22.5" customHeight="1">
      <c r="B20" s="129"/>
      <c r="C20" s="83" t="s">
        <v>71</v>
      </c>
      <c r="D20" s="68" t="str">
        <f>IF(COUNTIF('男　子'!$I$9:$I$38,"五年Ｓ")=0,"",COUNTIF('男　子'!$I$9:$I$38,"五年Ｓ"))</f>
        <v/>
      </c>
      <c r="E20" s="69" t="s">
        <v>76</v>
      </c>
      <c r="F20" s="68" t="str">
        <f>IF(COUNTIF('女　子'!$I$9:$I$38,"五年Ｓ")=0,"",COUNTIF('女　子'!$I$9:$I$38,"五年Ｓ"))</f>
        <v/>
      </c>
      <c r="G20" s="69" t="s">
        <v>76</v>
      </c>
    </row>
    <row r="21" spans="2:12" ht="22.5" customHeight="1">
      <c r="B21" s="129"/>
      <c r="C21" s="83" t="s">
        <v>72</v>
      </c>
      <c r="D21" s="68" t="str">
        <f>IF(COUNTIF('男　子'!$I$9:$I$38,"四年Ｓ")=0,"",COUNTIF('男　子'!$I$9:$I$38,"四年Ｓ"))</f>
        <v/>
      </c>
      <c r="E21" s="69" t="s">
        <v>76</v>
      </c>
      <c r="F21" s="68" t="str">
        <f>IF(COUNTIF('女　子'!$I$9:$I$38,"四年Ｓ")=0,"",COUNTIF('女　子'!$I$9:$I$38,"四年Ｓ"))</f>
        <v/>
      </c>
      <c r="G21" s="69" t="s">
        <v>76</v>
      </c>
    </row>
    <row r="22" spans="2:12" ht="22.5" customHeight="1">
      <c r="B22" s="129"/>
      <c r="C22" s="83" t="s">
        <v>73</v>
      </c>
      <c r="D22" s="68" t="str">
        <f>IF(COUNTIF('男　子'!$I$9:$I$38,"三年Ｓ")=0,"",COUNTIF('男　子'!$I$9:$I$38,"三年Ｓ"))</f>
        <v/>
      </c>
      <c r="E22" s="69" t="s">
        <v>76</v>
      </c>
      <c r="F22" s="68" t="str">
        <f>IF(COUNTIF('女　子'!$I$9:$I$38,"三年Ｓ")=0,"",COUNTIF('女　子'!$I$9:$I$38,"三年Ｓ"))</f>
        <v/>
      </c>
      <c r="G22" s="69" t="s">
        <v>76</v>
      </c>
    </row>
    <row r="23" spans="2:12" ht="22.5" customHeight="1">
      <c r="B23" s="129"/>
      <c r="C23" s="83" t="s">
        <v>74</v>
      </c>
      <c r="D23" s="68" t="str">
        <f>IF(COUNTIF('男　子'!$I$9:$I$38,"二年S")=0,"",COUNTIF('男　子'!$I$9:$I$38,"二年S"))</f>
        <v/>
      </c>
      <c r="E23" s="69" t="s">
        <v>76</v>
      </c>
      <c r="F23" s="68" t="str">
        <f>IF(COUNTIF('女　子'!$I$9:$I$38,"二年S")=0,"",COUNTIF('女　子'!$I$9:$I$38,"二年S"))</f>
        <v/>
      </c>
      <c r="G23" s="69" t="s">
        <v>76</v>
      </c>
    </row>
    <row r="24" spans="2:12" ht="22.5" customHeight="1">
      <c r="B24" s="130"/>
      <c r="C24" s="84" t="s">
        <v>75</v>
      </c>
      <c r="D24" s="70" t="str">
        <f>IF(COUNTIF('男　子'!$I$9:$I$38,"一年S")=0,"",COUNTIF('男　子'!$I$9:$I$38,"一年S"))</f>
        <v/>
      </c>
      <c r="E24" s="71" t="s">
        <v>76</v>
      </c>
      <c r="F24" s="70" t="str">
        <f>IF(COUNTIF('女　子'!$I$9:$I$38,"一年S")=0,"",COUNTIF('女　子'!$I$9:$I$38,"一年S"))</f>
        <v/>
      </c>
      <c r="G24" s="71" t="s">
        <v>76</v>
      </c>
    </row>
    <row r="25" spans="2:12" ht="22.5" customHeight="1">
      <c r="B25" s="119" t="s">
        <v>80</v>
      </c>
      <c r="C25" s="131"/>
      <c r="D25" s="132" t="str">
        <f>IF(SUM(D15:D18,F15:F18)*2+SUM(D19:D24,F19:F24)=0,"",SUM(D15:D18,F15:F18)*2+SUM(D19:D24,F19:F24))</f>
        <v/>
      </c>
      <c r="E25" s="133"/>
      <c r="F25" s="133"/>
      <c r="G25" s="134"/>
    </row>
    <row r="26" spans="2:12" ht="22.5" customHeight="1">
      <c r="B26" s="119" t="s">
        <v>81</v>
      </c>
      <c r="C26" s="131"/>
      <c r="D26" s="123" t="str">
        <f>IF(D25="","",D25*1000)</f>
        <v/>
      </c>
      <c r="E26" s="124"/>
      <c r="F26" s="124"/>
      <c r="G26" s="125"/>
    </row>
    <row r="27" spans="2:12" ht="15.75" customHeight="1">
      <c r="B27" s="44"/>
      <c r="C27" s="44"/>
      <c r="D27" s="44"/>
      <c r="E27" s="44"/>
      <c r="F27" s="44"/>
      <c r="G27" s="44"/>
      <c r="H27" s="44"/>
      <c r="I27" s="44"/>
      <c r="J27" s="44"/>
      <c r="K27" s="44"/>
      <c r="L27" s="44"/>
    </row>
    <row r="28" spans="2:12" ht="32" customHeight="1">
      <c r="B28" s="118" t="s">
        <v>84</v>
      </c>
      <c r="C28" s="118"/>
      <c r="D28" s="118"/>
      <c r="E28" s="118"/>
      <c r="F28" s="118"/>
      <c r="G28" s="118"/>
      <c r="H28" s="11"/>
      <c r="I28" s="11"/>
      <c r="J28" s="11"/>
      <c r="K28" s="11"/>
      <c r="L28" s="11"/>
    </row>
    <row r="29" spans="2:12" ht="53" customHeight="1">
      <c r="B29" s="118" t="s">
        <v>95</v>
      </c>
      <c r="C29" s="118"/>
      <c r="D29" s="118"/>
      <c r="E29" s="118"/>
      <c r="F29" s="118"/>
      <c r="G29" s="118"/>
      <c r="H29" s="11"/>
      <c r="I29" s="11"/>
      <c r="J29" s="11"/>
      <c r="K29" s="11"/>
      <c r="L29" s="11"/>
    </row>
    <row r="30" spans="2:12" ht="28.5" customHeight="1">
      <c r="H30" s="11"/>
      <c r="I30" s="11"/>
      <c r="J30" s="11"/>
    </row>
  </sheetData>
  <sheetProtection algorithmName="SHA-512" hashValue="AjlOqsDJZVFH6BZhunuesNkxUAdzQkgkyf86iGT/jbJOuSlqHOabq+FAdfOO08JjWBiJ0QdJAqh/DO/hJF71ZQ==" saltValue="GTZSVui9UzfoAivw3tLTdQ==" spinCount="100000" sheet="1" objects="1" scenarios="1"/>
  <protectedRanges>
    <protectedRange sqref="D6:G10" name="範囲1_5"/>
  </protectedRanges>
  <mergeCells count="29">
    <mergeCell ref="B1:G1"/>
    <mergeCell ref="B12:C12"/>
    <mergeCell ref="B6:C6"/>
    <mergeCell ref="B8:C8"/>
    <mergeCell ref="D7:G7"/>
    <mergeCell ref="D8:G8"/>
    <mergeCell ref="D9:E9"/>
    <mergeCell ref="D12:G12"/>
    <mergeCell ref="D3:E3"/>
    <mergeCell ref="B11:C11"/>
    <mergeCell ref="D10:G10"/>
    <mergeCell ref="D11:G11"/>
    <mergeCell ref="D6:G6"/>
    <mergeCell ref="B5:C5"/>
    <mergeCell ref="B7:C7"/>
    <mergeCell ref="B9:C9"/>
    <mergeCell ref="D5:G5"/>
    <mergeCell ref="B10:C10"/>
    <mergeCell ref="B29:G29"/>
    <mergeCell ref="B28:G28"/>
    <mergeCell ref="B14:C14"/>
    <mergeCell ref="F14:G14"/>
    <mergeCell ref="D26:G26"/>
    <mergeCell ref="B15:B18"/>
    <mergeCell ref="B19:B24"/>
    <mergeCell ref="B25:C25"/>
    <mergeCell ref="B26:C26"/>
    <mergeCell ref="D25:G25"/>
    <mergeCell ref="D14:E14"/>
  </mergeCells>
  <phoneticPr fontId="3"/>
  <dataValidations count="2">
    <dataValidation imeMode="hiragana" allowBlank="1" showInputMessage="1" showErrorMessage="1" sqref="G7:G8 G10 D5:D10 E7:F10" xr:uid="{00000000-0002-0000-0200-000000000000}"/>
    <dataValidation imeMode="halfAlpha" allowBlank="1" showInputMessage="1" showErrorMessage="1" sqref="G9" xr:uid="{00000000-0002-0000-0200-000001000000}"/>
  </dataValidations>
  <printOptions horizontalCentered="1"/>
  <pageMargins left="0.70866141732283472" right="0.70866141732283472" top="0.74803149606299213" bottom="0.74803149606299213" header="0.31496062992125984" footer="0.31496062992125984"/>
  <pageSetup paperSize="9"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C1D2-7642-40F8-B555-244BED76E12D}">
  <dimension ref="B2:Z34"/>
  <sheetViews>
    <sheetView workbookViewId="0">
      <selection activeCell="A2" sqref="A2"/>
    </sheetView>
  </sheetViews>
  <sheetFormatPr defaultRowHeight="13"/>
  <cols>
    <col min="2" max="2" width="3.6328125" style="79" customWidth="1"/>
    <col min="3" max="3" width="18.90625" customWidth="1"/>
    <col min="4" max="23" width="5.54296875" style="79" customWidth="1"/>
  </cols>
  <sheetData>
    <row r="2" spans="2:26" ht="29.5" customHeight="1">
      <c r="C2" s="169" t="s">
        <v>118</v>
      </c>
      <c r="D2" s="74" t="s">
        <v>98</v>
      </c>
      <c r="E2" s="74" t="s">
        <v>99</v>
      </c>
      <c r="F2" s="74" t="s">
        <v>100</v>
      </c>
      <c r="G2" s="74" t="s">
        <v>101</v>
      </c>
      <c r="H2" s="75" t="s">
        <v>102</v>
      </c>
      <c r="I2" s="75" t="s">
        <v>103</v>
      </c>
      <c r="J2" s="75" t="s">
        <v>104</v>
      </c>
      <c r="K2" s="75" t="s">
        <v>105</v>
      </c>
      <c r="L2" s="75" t="s">
        <v>106</v>
      </c>
      <c r="M2" s="75" t="s">
        <v>107</v>
      </c>
      <c r="N2" s="76" t="s">
        <v>108</v>
      </c>
      <c r="O2" s="76" t="s">
        <v>109</v>
      </c>
      <c r="P2" s="76" t="s">
        <v>110</v>
      </c>
      <c r="Q2" s="76" t="s">
        <v>111</v>
      </c>
      <c r="R2" s="77" t="s">
        <v>112</v>
      </c>
      <c r="S2" s="77" t="s">
        <v>113</v>
      </c>
      <c r="T2" s="77" t="s">
        <v>114</v>
      </c>
      <c r="U2" s="77" t="s">
        <v>115</v>
      </c>
      <c r="V2" s="77" t="s">
        <v>116</v>
      </c>
      <c r="W2" s="77" t="s">
        <v>117</v>
      </c>
      <c r="X2" s="73" t="s">
        <v>87</v>
      </c>
      <c r="Y2" s="73" t="s">
        <v>88</v>
      </c>
      <c r="Z2" s="73" t="s">
        <v>89</v>
      </c>
    </row>
    <row r="3" spans="2:26" ht="29.5" customHeight="1">
      <c r="B3" s="165"/>
      <c r="C3" s="164" t="str">
        <f>総括表!$D$5</f>
        <v/>
      </c>
      <c r="D3" s="80" t="str">
        <f>総括表!$D$15</f>
        <v/>
      </c>
      <c r="E3" s="80" t="str">
        <f>総括表!$D$16</f>
        <v/>
      </c>
      <c r="F3" s="80" t="str">
        <f>総括表!$D$17</f>
        <v/>
      </c>
      <c r="G3" s="80" t="str">
        <f>総括表!$D$18</f>
        <v/>
      </c>
      <c r="H3" s="80" t="str">
        <f>総括表!$D$19</f>
        <v/>
      </c>
      <c r="I3" s="80" t="str">
        <f>総括表!$D$20</f>
        <v/>
      </c>
      <c r="J3" s="80" t="str">
        <f>総括表!$D$21</f>
        <v/>
      </c>
      <c r="K3" s="80" t="str">
        <f>総括表!$D$22</f>
        <v/>
      </c>
      <c r="L3" s="80" t="str">
        <f>総括表!$D$23</f>
        <v/>
      </c>
      <c r="M3" s="80" t="str">
        <f>総括表!$D$24</f>
        <v/>
      </c>
      <c r="N3" s="80" t="str">
        <f>総括表!$F$15</f>
        <v/>
      </c>
      <c r="O3" s="80" t="str">
        <f>総括表!$F$16</f>
        <v/>
      </c>
      <c r="P3" s="80" t="str">
        <f>総括表!$F$17</f>
        <v/>
      </c>
      <c r="Q3" s="80" t="str">
        <f>総括表!$F$18</f>
        <v/>
      </c>
      <c r="R3" s="80" t="str">
        <f>総括表!$F$19</f>
        <v/>
      </c>
      <c r="S3" s="80" t="str">
        <f>総括表!$F$20</f>
        <v/>
      </c>
      <c r="T3" s="80" t="str">
        <f>総括表!$F$21</f>
        <v/>
      </c>
      <c r="U3" s="80" t="str">
        <f>総括表!$F$22</f>
        <v/>
      </c>
      <c r="V3" s="80" t="str">
        <f>総括表!$F$23</f>
        <v/>
      </c>
      <c r="W3" s="80" t="str">
        <f>総括表!$F$24</f>
        <v/>
      </c>
      <c r="X3" s="81">
        <f>総括表!$D$10</f>
        <v>0</v>
      </c>
      <c r="Y3" s="81" t="str">
        <f>総括表!$D$11</f>
        <v/>
      </c>
      <c r="Z3" s="81" t="str">
        <f>総括表!$D$12</f>
        <v/>
      </c>
    </row>
    <row r="4" spans="2:26">
      <c r="B4" s="165"/>
    </row>
    <row r="5" spans="2:26">
      <c r="B5" s="165"/>
      <c r="N5" s="78"/>
    </row>
    <row r="6" spans="2:26" ht="26" customHeight="1">
      <c r="B6" s="168" t="s">
        <v>119</v>
      </c>
      <c r="C6" s="166"/>
      <c r="D6" s="167"/>
      <c r="E6" s="167"/>
      <c r="F6" s="167"/>
      <c r="G6" s="167"/>
      <c r="H6" s="167"/>
      <c r="I6" s="167"/>
      <c r="J6" s="167"/>
    </row>
    <row r="7" spans="2:26">
      <c r="B7" s="165"/>
    </row>
    <row r="8" spans="2:26">
      <c r="B8" s="165"/>
    </row>
    <row r="9" spans="2:26">
      <c r="B9" s="165"/>
    </row>
    <row r="10" spans="2:26">
      <c r="B10" s="165"/>
    </row>
    <row r="11" spans="2:26">
      <c r="B11" s="165"/>
    </row>
    <row r="12" spans="2:26">
      <c r="B12" s="165"/>
    </row>
    <row r="13" spans="2:26">
      <c r="B13" s="165"/>
    </row>
    <row r="14" spans="2:26">
      <c r="B14" s="165"/>
    </row>
    <row r="15" spans="2:26">
      <c r="B15" s="165"/>
    </row>
    <row r="16" spans="2:26">
      <c r="B16" s="165"/>
    </row>
    <row r="17" spans="2:2">
      <c r="B17" s="165"/>
    </row>
    <row r="18" spans="2:2">
      <c r="B18" s="165"/>
    </row>
    <row r="19" spans="2:2">
      <c r="B19" s="165"/>
    </row>
    <row r="20" spans="2:2">
      <c r="B20" s="165"/>
    </row>
    <row r="21" spans="2:2">
      <c r="B21" s="165"/>
    </row>
    <row r="22" spans="2:2">
      <c r="B22" s="165"/>
    </row>
    <row r="23" spans="2:2">
      <c r="B23" s="165"/>
    </row>
    <row r="24" spans="2:2">
      <c r="B24" s="165"/>
    </row>
    <row r="25" spans="2:2">
      <c r="B25" s="165"/>
    </row>
    <row r="26" spans="2:2">
      <c r="B26" s="165"/>
    </row>
    <row r="27" spans="2:2">
      <c r="B27" s="165"/>
    </row>
    <row r="28" spans="2:2">
      <c r="B28" s="165"/>
    </row>
    <row r="29" spans="2:2">
      <c r="B29" s="165"/>
    </row>
    <row r="30" spans="2:2">
      <c r="B30" s="165"/>
    </row>
    <row r="31" spans="2:2">
      <c r="B31" s="165"/>
    </row>
    <row r="32" spans="2:2">
      <c r="B32" s="165"/>
    </row>
    <row r="33" spans="2:2">
      <c r="B33" s="165"/>
    </row>
    <row r="34" spans="2:2">
      <c r="B34" s="165"/>
    </row>
  </sheetData>
  <sheetProtection algorithmName="SHA-512" hashValue="5vacA6rmDbhnRG8Cl1f1ApRNSyndM8XFlhIYGBLlni7PSf+yJ2Ja16Ec0MMnFOrm+5JZ/bjsOJQGN17Hv9oYmg==" saltValue="VYQA98824uCGD2yKWn1ea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男　子</vt:lpstr>
      <vt:lpstr>女　子</vt:lpstr>
      <vt:lpstr>総括表</vt:lpstr>
      <vt:lpstr>集計用</vt:lpstr>
      <vt:lpstr>'女　子'!Print_Area</vt:lpstr>
      <vt:lpstr>総括表!Print_Area</vt:lpstr>
      <vt:lpstr>'男　子'!Print_Area</vt:lpstr>
      <vt:lpstr>一年Ｓ</vt:lpstr>
      <vt:lpstr>五年Ｓ</vt:lpstr>
      <vt:lpstr>五年以下Ｄ</vt:lpstr>
      <vt:lpstr>三年Ｓ</vt:lpstr>
      <vt:lpstr>三年以下Ｄ</vt:lpstr>
      <vt:lpstr>四年Ｓ</vt:lpstr>
      <vt:lpstr>四年以下Ｄ</vt:lpstr>
      <vt:lpstr>種目3</vt:lpstr>
      <vt:lpstr>種目4</vt:lpstr>
      <vt:lpstr>二年Ｓ</vt:lpstr>
      <vt:lpstr>六年Ｓ</vt:lpstr>
      <vt:lpstr>六年以下Ｄ</vt:lpstr>
      <vt:lpstr>六年以下S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dc:creator>
  <cp:lastModifiedBy>牧元秀保</cp:lastModifiedBy>
  <cp:lastPrinted>2021-03-12T00:55:09Z</cp:lastPrinted>
  <dcterms:created xsi:type="dcterms:W3CDTF">2019-11-05T22:58:46Z</dcterms:created>
  <dcterms:modified xsi:type="dcterms:W3CDTF">2022-01-05T13:40:32Z</dcterms:modified>
</cp:coreProperties>
</file>