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" yWindow="-10" windowWidth="11530" windowHeight="9700" tabRatio="782"/>
  </bookViews>
  <sheets>
    <sheet name="個人戦１" sheetId="2" r:id="rId1"/>
  </sheets>
  <definedNames>
    <definedName name="_xlnm.Print_Area" localSheetId="0">個人戦１!$A$1:$R$43</definedName>
  </definedNames>
  <calcPr calcId="125725"/>
</workbook>
</file>

<file path=xl/calcChain.xml><?xml version="1.0" encoding="utf-8"?>
<calcChain xmlns="http://schemas.openxmlformats.org/spreadsheetml/2006/main">
  <c r="U24" i="2"/>
  <c r="U25"/>
  <c r="U23"/>
  <c r="U22"/>
  <c r="U19"/>
  <c r="U20"/>
  <c r="U18"/>
  <c r="U17"/>
  <c r="E36"/>
  <c r="K36"/>
  <c r="Q35"/>
  <c r="Q34"/>
  <c r="Q33"/>
  <c r="Q32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T16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Q36" l="1"/>
  <c r="N39" l="1"/>
  <c r="N38"/>
  <c r="N40" l="1"/>
</calcChain>
</file>

<file path=xl/sharedStrings.xml><?xml version="1.0" encoding="utf-8"?>
<sst xmlns="http://schemas.openxmlformats.org/spreadsheetml/2006/main" count="82" uniqueCount="60">
  <si>
    <t>番号</t>
    <rPh sb="0" eb="2">
      <t>バンゴウ</t>
    </rPh>
    <phoneticPr fontId="2"/>
  </si>
  <si>
    <t>選　手　名</t>
    <rPh sb="0" eb="1">
      <t>セン</t>
    </rPh>
    <rPh sb="2" eb="3">
      <t>テ</t>
    </rPh>
    <rPh sb="4" eb="5">
      <t>ナ</t>
    </rPh>
    <phoneticPr fontId="2"/>
  </si>
  <si>
    <t>男　　子</t>
    <rPh sb="0" eb="1">
      <t>オトコ</t>
    </rPh>
    <rPh sb="3" eb="4">
      <t>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</si>
  <si>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</si>
  <si>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</si>
  <si>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参加料</t>
    <rPh sb="0" eb="3">
      <t>サンカリョウ</t>
    </rPh>
    <phoneticPr fontId="2"/>
  </si>
  <si>
    <t>円）</t>
    <rPh sb="0" eb="1">
      <t>エン</t>
    </rPh>
    <phoneticPr fontId="2"/>
  </si>
  <si>
    <t>女　　子</t>
    <rPh sb="0" eb="1">
      <t>オンナ</t>
    </rPh>
    <rPh sb="3" eb="4">
      <t>コ</t>
    </rPh>
    <phoneticPr fontId="2"/>
  </si>
  <si>
    <t>日</t>
    <rPh sb="0" eb="1">
      <t>ニチ</t>
    </rPh>
    <phoneticPr fontId="2"/>
  </si>
  <si>
    <t>申し込み責任者名</t>
    <rPh sb="0" eb="1">
      <t>モウ</t>
    </rPh>
    <rPh sb="2" eb="3">
      <t>コ</t>
    </rPh>
    <rPh sb="4" eb="7">
      <t>セキニンシャ</t>
    </rPh>
    <rPh sb="7" eb="8">
      <t>メイ</t>
    </rPh>
    <phoneticPr fontId="2"/>
  </si>
  <si>
    <t>参加数内訳</t>
    <rPh sb="0" eb="2">
      <t>サンカ</t>
    </rPh>
    <rPh sb="2" eb="3">
      <t>スウ</t>
    </rPh>
    <rPh sb="3" eb="5">
      <t>ウチワケ</t>
    </rPh>
    <phoneticPr fontId="2"/>
  </si>
  <si>
    <t>●送付先</t>
    <rPh sb="1" eb="4">
      <t>ソウフサキ</t>
    </rPh>
    <phoneticPr fontId="2"/>
  </si>
  <si>
    <t>（</t>
    <phoneticPr fontId="2"/>
  </si>
  <si>
    <t>）中学校</t>
    <phoneticPr fontId="2"/>
  </si>
  <si>
    <t>月</t>
    <rPh sb="0" eb="1">
      <t>ガツ</t>
    </rPh>
    <phoneticPr fontId="2"/>
  </si>
  <si>
    <t>パート</t>
    <phoneticPr fontId="2"/>
  </si>
  <si>
    <t>総計（</t>
    <rPh sb="0" eb="2">
      <t>ソウケイ</t>
    </rPh>
    <phoneticPr fontId="2"/>
  </si>
  <si>
    <t>男子桜島</t>
    <rPh sb="2" eb="4">
      <t>サクラジマ</t>
    </rPh>
    <phoneticPr fontId="2"/>
  </si>
  <si>
    <t>男子宮之浦</t>
    <rPh sb="2" eb="5">
      <t>ミヤノウラ</t>
    </rPh>
    <phoneticPr fontId="2"/>
  </si>
  <si>
    <t>女子桜島</t>
    <rPh sb="0" eb="2">
      <t>ジョシ</t>
    </rPh>
    <rPh sb="2" eb="4">
      <t>サクラジマ</t>
    </rPh>
    <phoneticPr fontId="2"/>
  </si>
  <si>
    <t>女子宮之浦</t>
    <rPh sb="0" eb="2">
      <t>ジョシ</t>
    </rPh>
    <rPh sb="2" eb="5">
      <t>ミヤノウラ</t>
    </rPh>
    <phoneticPr fontId="2"/>
  </si>
  <si>
    <t>●各パートの目安</t>
    <rPh sb="1" eb="2">
      <t>カク</t>
    </rPh>
    <rPh sb="6" eb="8">
      <t>メヤス</t>
    </rPh>
    <phoneticPr fontId="2"/>
  </si>
  <si>
    <t>桜島</t>
    <rPh sb="0" eb="2">
      <t>サクラジマ</t>
    </rPh>
    <phoneticPr fontId="2"/>
  </si>
  <si>
    <t>宮之浦</t>
    <rPh sb="0" eb="3">
      <t>ミヤノウラ</t>
    </rPh>
    <phoneticPr fontId="2"/>
  </si>
  <si>
    <t>県共通シングルスベスト３２、県１・２年シングルスベスト８</t>
    <rPh sb="0" eb="1">
      <t>ケン</t>
    </rPh>
    <rPh sb="1" eb="3">
      <t>キョウツウ</t>
    </rPh>
    <rPh sb="14" eb="15">
      <t>ケン</t>
    </rPh>
    <rPh sb="18" eb="19">
      <t>ネン</t>
    </rPh>
    <phoneticPr fontId="2"/>
  </si>
  <si>
    <t>経験２年未満</t>
    <rPh sb="0" eb="2">
      <t>ケイケン</t>
    </rPh>
    <rPh sb="3" eb="4">
      <t>ネン</t>
    </rPh>
    <rPh sb="4" eb="6">
      <t>ミマン</t>
    </rPh>
    <phoneticPr fontId="2"/>
  </si>
  <si>
    <t>経験１年未満</t>
    <rPh sb="0" eb="2">
      <t>ケイケン</t>
    </rPh>
    <rPh sb="3" eb="4">
      <t>ネン</t>
    </rPh>
    <rPh sb="4" eb="6">
      <t>ミマン</t>
    </rPh>
    <phoneticPr fontId="2"/>
  </si>
  <si>
    <t>女子開聞</t>
    <rPh sb="0" eb="2">
      <t>ジョシ</t>
    </rPh>
    <rPh sb="2" eb="4">
      <t>カイモン</t>
    </rPh>
    <phoneticPr fontId="2"/>
  </si>
  <si>
    <t>開聞</t>
    <rPh sb="0" eb="2">
      <t>カイモン</t>
    </rPh>
    <phoneticPr fontId="2"/>
  </si>
  <si>
    <t>男子開聞</t>
    <rPh sb="2" eb="4">
      <t>カイモン</t>
    </rPh>
    <phoneticPr fontId="2"/>
  </si>
  <si>
    <t>※各パート別に強い順で記入してください。</t>
    <rPh sb="1" eb="2">
      <t>カク</t>
    </rPh>
    <rPh sb="5" eb="6">
      <t>ベツ</t>
    </rPh>
    <rPh sb="7" eb="8">
      <t>ツヨ</t>
    </rPh>
    <rPh sb="9" eb="10">
      <t>ジュン</t>
    </rPh>
    <rPh sb="11" eb="13">
      <t>キニュウ</t>
    </rPh>
    <phoneticPr fontId="1"/>
  </si>
  <si>
    <t>男子  桜島</t>
    <rPh sb="4" eb="6">
      <t>サクラジマ</t>
    </rPh>
    <phoneticPr fontId="2"/>
  </si>
  <si>
    <t>男子  開聞</t>
    <rPh sb="4" eb="6">
      <t>カイモン</t>
    </rPh>
    <phoneticPr fontId="2"/>
  </si>
  <si>
    <t>女子  桜島</t>
    <rPh sb="0" eb="2">
      <t>ジョシ</t>
    </rPh>
    <rPh sb="4" eb="6">
      <t>サクラジマ</t>
    </rPh>
    <phoneticPr fontId="2"/>
  </si>
  <si>
    <t>女子  開聞</t>
    <rPh sb="0" eb="2">
      <t>ジョシ</t>
    </rPh>
    <rPh sb="4" eb="6">
      <t>カイモン</t>
    </rPh>
    <phoneticPr fontId="2"/>
  </si>
  <si>
    <t>桜島  小計</t>
    <rPh sb="0" eb="2">
      <t>サクラジマ</t>
    </rPh>
    <rPh sb="4" eb="6">
      <t>ショウケイ</t>
    </rPh>
    <phoneticPr fontId="2"/>
  </si>
  <si>
    <t>開聞  小計</t>
    <rPh sb="0" eb="2">
      <t>カイモン</t>
    </rPh>
    <phoneticPr fontId="2"/>
  </si>
  <si>
    <t>年</t>
    <rPh sb="0" eb="1">
      <t>ネン</t>
    </rPh>
    <phoneticPr fontId="2"/>
  </si>
  <si>
    <t>高隈</t>
    <rPh sb="0" eb="2">
      <t>タカクマ</t>
    </rPh>
    <phoneticPr fontId="2"/>
  </si>
  <si>
    <t>女子高隈</t>
    <rPh sb="0" eb="2">
      <t>ジョシ</t>
    </rPh>
    <rPh sb="2" eb="4">
      <t>タカクマ</t>
    </rPh>
    <phoneticPr fontId="2"/>
  </si>
  <si>
    <t>男子　高隈</t>
    <rPh sb="3" eb="5">
      <t>タカクマ</t>
    </rPh>
    <phoneticPr fontId="2"/>
  </si>
  <si>
    <t>男子 宮之浦</t>
    <rPh sb="3" eb="6">
      <t>ミヤノウラ</t>
    </rPh>
    <phoneticPr fontId="2"/>
  </si>
  <si>
    <t>男子高隈</t>
    <rPh sb="2" eb="4">
      <t>タカクマ</t>
    </rPh>
    <phoneticPr fontId="2"/>
  </si>
  <si>
    <t>女子  高隈</t>
    <rPh sb="0" eb="2">
      <t>ジョシ</t>
    </rPh>
    <phoneticPr fontId="2"/>
  </si>
  <si>
    <t>1000</t>
    <phoneticPr fontId="2"/>
  </si>
  <si>
    <t>冷房料</t>
    <rPh sb="0" eb="2">
      <t>レイボウ</t>
    </rPh>
    <rPh sb="2" eb="3">
      <t>リョウ</t>
    </rPh>
    <phoneticPr fontId="2"/>
  </si>
  <si>
    <t>100</t>
    <phoneticPr fontId="2"/>
  </si>
  <si>
    <t>合計（</t>
    <rPh sb="0" eb="2">
      <t>ゴウケイ</t>
    </rPh>
    <phoneticPr fontId="2"/>
  </si>
  <si>
    <t>宮之浦小計</t>
    <rPh sb="0" eb="3">
      <t>ミヤノウラ</t>
    </rPh>
    <phoneticPr fontId="2"/>
  </si>
  <si>
    <t>高隈  小計</t>
    <phoneticPr fontId="2"/>
  </si>
  <si>
    <t>合計</t>
    <phoneticPr fontId="2"/>
  </si>
  <si>
    <t>①　takemotohai22@gmail.com</t>
    <phoneticPr fontId="2"/>
  </si>
  <si>
    <t>)</t>
    <phoneticPr fontId="2"/>
  </si>
  <si>
    <t>№(</t>
    <phoneticPr fontId="2"/>
  </si>
  <si>
    <r>
      <rPr>
        <sz val="14"/>
        <color theme="1"/>
        <rFont val="ＤＦ平成明朝体W7"/>
        <family val="3"/>
        <charset val="128"/>
      </rPr>
      <t>第 14 回</t>
    </r>
    <r>
      <rPr>
        <sz val="16"/>
        <color theme="1"/>
        <rFont val="ＤＦ平成明朝体W7"/>
        <family val="3"/>
        <charset val="128"/>
      </rPr>
      <t>　武本杯シングルス大会申込書</t>
    </r>
    <rPh sb="0" eb="1">
      <t>ダイ</t>
    </rPh>
    <rPh sb="5" eb="6">
      <t>カイ</t>
    </rPh>
    <rPh sb="7" eb="10">
      <t>タケモトハイ</t>
    </rPh>
    <rPh sb="15" eb="17">
      <t>タイカイ</t>
    </rPh>
    <rPh sb="17" eb="20">
      <t>モウシコミショ</t>
    </rPh>
    <phoneticPr fontId="2"/>
  </si>
  <si>
    <t>印</t>
    <rPh sb="0" eb="1">
      <t>イン</t>
    </rPh>
    <phoneticPr fontId="2"/>
  </si>
  <si>
    <t>②　〒899-2503　日置市伊集院町妙円寺１-１０５-１　下川浩幸　宛</t>
    <rPh sb="12" eb="15">
      <t>ヒオキシ</t>
    </rPh>
    <rPh sb="15" eb="19">
      <t>イジュウインチョウ</t>
    </rPh>
    <rPh sb="19" eb="22">
      <t>ミョウエンジ</t>
    </rPh>
    <rPh sb="30" eb="32">
      <t>シモカワ</t>
    </rPh>
    <rPh sb="32" eb="34">
      <t>ヒロユキ</t>
    </rPh>
    <rPh sb="35" eb="36">
      <t>アテ</t>
    </rPh>
    <phoneticPr fontId="1"/>
  </si>
  <si>
    <t>携帯電話</t>
    <phoneticPr fontId="2"/>
  </si>
  <si>
    <t>振込者名</t>
    <rPh sb="0" eb="3">
      <t>フリコミシャ</t>
    </rPh>
    <rPh sb="3" eb="4">
      <t>メイ</t>
    </rPh>
    <phoneticPr fontId="2"/>
  </si>
  <si>
    <t>経験者</t>
    <rPh sb="0" eb="3">
      <t>ケイケンシャ</t>
    </rPh>
    <phoneticPr fontId="2"/>
  </si>
</sst>
</file>

<file path=xl/styles.xml><?xml version="1.0" encoding="utf-8"?>
<styleSheet xmlns="http://schemas.openxmlformats.org/spreadsheetml/2006/main">
  <numFmts count="1">
    <numFmt numFmtId="176" formatCode="@&quot; 円/人&quot;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ＤＦ平成明朝体W7"/>
      <family val="3"/>
      <charset val="128"/>
    </font>
    <font>
      <sz val="11"/>
      <color theme="1"/>
      <name val="ＤＦ平成明朝体W7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ＤＦ平成明朝体W7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55" fontId="0" fillId="0" borderId="0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5" fillId="0" borderId="0" xfId="0" applyFont="1" applyAlignment="1">
      <alignment horizontal="right" vertical="center"/>
    </xf>
    <xf numFmtId="176" fontId="5" fillId="0" borderId="8" xfId="0" applyNumberFormat="1" applyFont="1" applyBorder="1">
      <alignment vertical="center"/>
    </xf>
    <xf numFmtId="0" fontId="0" fillId="0" borderId="8" xfId="0" applyBorder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55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22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right" vertical="center" shrinkToFit="1"/>
    </xf>
    <xf numFmtId="0" fontId="5" fillId="0" borderId="27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41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40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right" vertical="center" shrinkToFit="1"/>
    </xf>
    <xf numFmtId="38" fontId="8" fillId="0" borderId="8" xfId="1" applyFont="1" applyBorder="1" applyAlignment="1">
      <alignment horizontal="right" vertical="center" indent="1"/>
    </xf>
    <xf numFmtId="38" fontId="8" fillId="0" borderId="51" xfId="1" applyFont="1" applyBorder="1" applyAlignment="1">
      <alignment horizontal="right" vertical="center" indent="1"/>
    </xf>
    <xf numFmtId="38" fontId="8" fillId="0" borderId="0" xfId="1" applyFont="1" applyAlignment="1">
      <alignment horizontal="right" vertical="center" inden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view="pageBreakPreview" zoomScale="85" zoomScaleNormal="100" zoomScaleSheetLayoutView="85" workbookViewId="0">
      <selection activeCell="K1" sqref="K1"/>
    </sheetView>
  </sheetViews>
  <sheetFormatPr defaultRowHeight="13"/>
  <cols>
    <col min="1" max="1" width="2.81640625" customWidth="1"/>
    <col min="2" max="2" width="4.81640625" customWidth="1"/>
    <col min="3" max="3" width="5.81640625" customWidth="1"/>
    <col min="4" max="4" width="6.6328125" customWidth="1"/>
    <col min="5" max="8" width="4.81640625" customWidth="1"/>
    <col min="9" max="9" width="7.81640625" customWidth="1"/>
    <col min="10" max="10" width="2.81640625" customWidth="1"/>
    <col min="11" max="11" width="5.81640625" customWidth="1"/>
    <col min="12" max="12" width="6.81640625" customWidth="1"/>
    <col min="13" max="13" width="4.81640625" customWidth="1"/>
    <col min="14" max="15" width="3.81640625" customWidth="1"/>
    <col min="16" max="17" width="6.81640625" customWidth="1"/>
    <col min="18" max="18" width="4.81640625" customWidth="1"/>
    <col min="20" max="20" width="9.6328125" customWidth="1"/>
    <col min="21" max="21" width="4.54296875" customWidth="1"/>
    <col min="22" max="22" width="8.90625" customWidth="1"/>
    <col min="23" max="23" width="5.54296875" customWidth="1"/>
  </cols>
  <sheetData>
    <row r="1" spans="2:21" ht="7.75" customHeight="1"/>
    <row r="2" spans="2:21" ht="22" customHeight="1">
      <c r="B2" s="76" t="s">
        <v>54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21" ht="22" customHeight="1" thickBot="1">
      <c r="B3" s="8"/>
      <c r="C3" s="9" t="s">
        <v>12</v>
      </c>
      <c r="D3" s="77"/>
      <c r="E3" s="77"/>
      <c r="F3" s="77"/>
      <c r="G3" s="77"/>
      <c r="H3" s="77"/>
      <c r="I3" s="8" t="s">
        <v>13</v>
      </c>
      <c r="J3" s="8"/>
      <c r="K3" s="8"/>
      <c r="L3" s="8"/>
      <c r="M3" s="8"/>
      <c r="N3" s="8"/>
      <c r="O3" s="8"/>
      <c r="P3" s="9" t="s">
        <v>53</v>
      </c>
      <c r="Q3" s="9"/>
      <c r="R3" s="46" t="s">
        <v>52</v>
      </c>
    </row>
    <row r="4" spans="2:21" ht="18" customHeight="1" thickBot="1">
      <c r="B4" s="4"/>
      <c r="C4" s="78" t="s">
        <v>2</v>
      </c>
      <c r="D4" s="79"/>
      <c r="E4" s="79"/>
      <c r="F4" s="79"/>
      <c r="G4" s="79"/>
      <c r="H4" s="79"/>
      <c r="I4" s="80"/>
      <c r="J4" s="1"/>
      <c r="K4" s="78" t="s">
        <v>7</v>
      </c>
      <c r="L4" s="79"/>
      <c r="M4" s="79"/>
      <c r="N4" s="79"/>
      <c r="O4" s="79"/>
      <c r="P4" s="79"/>
      <c r="Q4" s="80"/>
      <c r="R4" s="13"/>
      <c r="T4" t="s">
        <v>21</v>
      </c>
    </row>
    <row r="5" spans="2:21" ht="18" customHeight="1">
      <c r="C5" s="10" t="s">
        <v>0</v>
      </c>
      <c r="D5" s="87" t="s">
        <v>15</v>
      </c>
      <c r="E5" s="88"/>
      <c r="F5" s="89" t="s">
        <v>1</v>
      </c>
      <c r="G5" s="89"/>
      <c r="H5" s="90"/>
      <c r="I5" s="91"/>
      <c r="K5" s="10" t="s">
        <v>0</v>
      </c>
      <c r="L5" s="87" t="s">
        <v>15</v>
      </c>
      <c r="M5" s="88"/>
      <c r="N5" s="89" t="s">
        <v>1</v>
      </c>
      <c r="O5" s="89"/>
      <c r="P5" s="90"/>
      <c r="Q5" s="91"/>
      <c r="T5" s="19" t="s">
        <v>22</v>
      </c>
      <c r="U5" t="s">
        <v>24</v>
      </c>
    </row>
    <row r="6" spans="2:21" ht="24" customHeight="1">
      <c r="C6" s="11">
        <v>1</v>
      </c>
      <c r="D6" s="68"/>
      <c r="E6" s="69"/>
      <c r="F6" s="73"/>
      <c r="G6" s="73"/>
      <c r="H6" s="74"/>
      <c r="I6" s="75"/>
      <c r="K6" s="11">
        <f>C6</f>
        <v>1</v>
      </c>
      <c r="L6" s="68"/>
      <c r="M6" s="69"/>
      <c r="N6" s="92"/>
      <c r="O6" s="92"/>
      <c r="P6" s="93"/>
      <c r="Q6" s="94"/>
      <c r="T6" s="19" t="s">
        <v>28</v>
      </c>
      <c r="U6" t="s">
        <v>59</v>
      </c>
    </row>
    <row r="7" spans="2:21" ht="24" customHeight="1">
      <c r="C7" s="11">
        <f>C6+1</f>
        <v>2</v>
      </c>
      <c r="D7" s="68"/>
      <c r="E7" s="69"/>
      <c r="F7" s="73"/>
      <c r="G7" s="73"/>
      <c r="H7" s="74"/>
      <c r="I7" s="75"/>
      <c r="K7" s="11">
        <f>K6+1</f>
        <v>2</v>
      </c>
      <c r="L7" s="68"/>
      <c r="M7" s="69"/>
      <c r="N7" s="73"/>
      <c r="O7" s="73"/>
      <c r="P7" s="74"/>
      <c r="Q7" s="75"/>
      <c r="T7" s="19" t="s">
        <v>38</v>
      </c>
      <c r="U7" t="s">
        <v>25</v>
      </c>
    </row>
    <row r="8" spans="2:21" ht="24" customHeight="1">
      <c r="C8" s="11">
        <f t="shared" ref="C8:C25" si="0">C7+1</f>
        <v>3</v>
      </c>
      <c r="D8" s="68"/>
      <c r="E8" s="69"/>
      <c r="F8" s="73"/>
      <c r="G8" s="73"/>
      <c r="H8" s="74"/>
      <c r="I8" s="75"/>
      <c r="K8" s="11">
        <f t="shared" ref="K8:K25" si="1">K7+1</f>
        <v>3</v>
      </c>
      <c r="L8" s="68"/>
      <c r="M8" s="69"/>
      <c r="N8" s="73"/>
      <c r="O8" s="73"/>
      <c r="P8" s="74"/>
      <c r="Q8" s="75"/>
      <c r="T8" s="19" t="s">
        <v>23</v>
      </c>
      <c r="U8" t="s">
        <v>26</v>
      </c>
    </row>
    <row r="9" spans="2:21" ht="24" customHeight="1">
      <c r="C9" s="11">
        <f t="shared" si="0"/>
        <v>4</v>
      </c>
      <c r="D9" s="68"/>
      <c r="E9" s="69"/>
      <c r="F9" s="73"/>
      <c r="G9" s="73"/>
      <c r="H9" s="74"/>
      <c r="I9" s="75"/>
      <c r="K9" s="11">
        <f t="shared" si="1"/>
        <v>4</v>
      </c>
      <c r="L9" s="68"/>
      <c r="M9" s="69"/>
      <c r="N9" s="73"/>
      <c r="O9" s="73"/>
      <c r="P9" s="74"/>
      <c r="Q9" s="75"/>
    </row>
    <row r="10" spans="2:21" ht="24" customHeight="1">
      <c r="C10" s="11">
        <f t="shared" si="0"/>
        <v>5</v>
      </c>
      <c r="D10" s="68"/>
      <c r="E10" s="69"/>
      <c r="F10" s="73"/>
      <c r="G10" s="73"/>
      <c r="H10" s="74"/>
      <c r="I10" s="75"/>
      <c r="K10" s="11">
        <f t="shared" si="1"/>
        <v>5</v>
      </c>
      <c r="L10" s="68"/>
      <c r="M10" s="69"/>
      <c r="N10" s="73"/>
      <c r="O10" s="73"/>
      <c r="P10" s="74"/>
      <c r="Q10" s="75"/>
    </row>
    <row r="11" spans="2:21" ht="24" customHeight="1">
      <c r="C11" s="11">
        <f t="shared" si="0"/>
        <v>6</v>
      </c>
      <c r="D11" s="68"/>
      <c r="E11" s="69"/>
      <c r="F11" s="73"/>
      <c r="G11" s="73"/>
      <c r="H11" s="74"/>
      <c r="I11" s="75"/>
      <c r="K11" s="11">
        <f t="shared" si="1"/>
        <v>6</v>
      </c>
      <c r="L11" s="68"/>
      <c r="M11" s="69"/>
      <c r="N11" s="73"/>
      <c r="O11" s="73"/>
      <c r="P11" s="74"/>
      <c r="Q11" s="75"/>
    </row>
    <row r="12" spans="2:21" ht="24" customHeight="1">
      <c r="C12" s="11">
        <f t="shared" si="0"/>
        <v>7</v>
      </c>
      <c r="D12" s="68"/>
      <c r="E12" s="69"/>
      <c r="F12" s="73"/>
      <c r="G12" s="73"/>
      <c r="H12" s="74"/>
      <c r="I12" s="75"/>
      <c r="K12" s="11">
        <f t="shared" si="1"/>
        <v>7</v>
      </c>
      <c r="L12" s="68"/>
      <c r="M12" s="69"/>
      <c r="N12" s="73"/>
      <c r="O12" s="73"/>
      <c r="P12" s="74"/>
      <c r="Q12" s="75"/>
    </row>
    <row r="13" spans="2:21" ht="24" customHeight="1">
      <c r="C13" s="11">
        <f t="shared" si="0"/>
        <v>8</v>
      </c>
      <c r="D13" s="68"/>
      <c r="E13" s="69"/>
      <c r="F13" s="73"/>
      <c r="G13" s="73"/>
      <c r="H13" s="74"/>
      <c r="I13" s="75"/>
      <c r="K13" s="11">
        <f t="shared" si="1"/>
        <v>8</v>
      </c>
      <c r="L13" s="68"/>
      <c r="M13" s="69"/>
      <c r="N13" s="73"/>
      <c r="O13" s="73"/>
      <c r="P13" s="74"/>
      <c r="Q13" s="75"/>
    </row>
    <row r="14" spans="2:21" ht="24" customHeight="1">
      <c r="C14" s="11">
        <f t="shared" si="0"/>
        <v>9</v>
      </c>
      <c r="D14" s="68"/>
      <c r="E14" s="69"/>
      <c r="F14" s="73"/>
      <c r="G14" s="73"/>
      <c r="H14" s="74"/>
      <c r="I14" s="75"/>
      <c r="K14" s="11">
        <f t="shared" si="1"/>
        <v>9</v>
      </c>
      <c r="L14" s="68"/>
      <c r="M14" s="69"/>
      <c r="N14" s="73"/>
      <c r="O14" s="73"/>
      <c r="P14" s="74"/>
      <c r="Q14" s="75"/>
    </row>
    <row r="15" spans="2:21" ht="24" customHeight="1">
      <c r="C15" s="11">
        <f t="shared" si="0"/>
        <v>10</v>
      </c>
      <c r="D15" s="68"/>
      <c r="E15" s="69"/>
      <c r="F15" s="73"/>
      <c r="G15" s="73"/>
      <c r="H15" s="74"/>
      <c r="I15" s="75"/>
      <c r="K15" s="11">
        <f t="shared" si="1"/>
        <v>10</v>
      </c>
      <c r="L15" s="68"/>
      <c r="M15" s="69"/>
      <c r="N15" s="73"/>
      <c r="O15" s="73"/>
      <c r="P15" s="74"/>
      <c r="Q15" s="75"/>
    </row>
    <row r="16" spans="2:21" ht="24" customHeight="1">
      <c r="C16" s="11">
        <f t="shared" si="0"/>
        <v>11</v>
      </c>
      <c r="D16" s="68"/>
      <c r="E16" s="69"/>
      <c r="F16" s="73"/>
      <c r="G16" s="73"/>
      <c r="H16" s="74"/>
      <c r="I16" s="75"/>
      <c r="K16" s="11">
        <f t="shared" si="1"/>
        <v>11</v>
      </c>
      <c r="L16" s="68"/>
      <c r="M16" s="69"/>
      <c r="N16" s="73"/>
      <c r="O16" s="73"/>
      <c r="P16" s="74"/>
      <c r="Q16" s="75"/>
      <c r="T16" t="str">
        <f ca="1">(RIGHT(CELL("filename",T16),LEN(CELL("filename",T16))-FIND("]",CELL("filename",T16))))&amp;"の内訳"</f>
        <v>個人戦１の内訳</v>
      </c>
      <c r="U16" s="3"/>
    </row>
    <row r="17" spans="1:21" ht="24" customHeight="1">
      <c r="C17" s="11">
        <f t="shared" si="0"/>
        <v>12</v>
      </c>
      <c r="D17" s="68"/>
      <c r="E17" s="69"/>
      <c r="F17" s="73"/>
      <c r="G17" s="73"/>
      <c r="H17" s="74"/>
      <c r="I17" s="75"/>
      <c r="K17" s="11">
        <f t="shared" si="1"/>
        <v>12</v>
      </c>
      <c r="L17" s="68"/>
      <c r="M17" s="69"/>
      <c r="N17" s="73"/>
      <c r="O17" s="73"/>
      <c r="P17" s="74"/>
      <c r="Q17" s="75"/>
      <c r="T17" s="2" t="s">
        <v>17</v>
      </c>
      <c r="U17" s="3">
        <f>COUNTIF(D$6:E$25,"桜島")</f>
        <v>0</v>
      </c>
    </row>
    <row r="18" spans="1:21" ht="24" customHeight="1">
      <c r="C18" s="11">
        <f t="shared" si="0"/>
        <v>13</v>
      </c>
      <c r="D18" s="68"/>
      <c r="E18" s="69"/>
      <c r="F18" s="73"/>
      <c r="G18" s="73"/>
      <c r="H18" s="74"/>
      <c r="I18" s="75"/>
      <c r="K18" s="11">
        <f t="shared" si="1"/>
        <v>13</v>
      </c>
      <c r="L18" s="68"/>
      <c r="M18" s="69"/>
      <c r="N18" s="73"/>
      <c r="O18" s="73"/>
      <c r="P18" s="74"/>
      <c r="Q18" s="75"/>
      <c r="T18" s="2" t="s">
        <v>29</v>
      </c>
      <c r="U18" s="3">
        <f>COUNTIF(D$6:E$25,"開聞")</f>
        <v>0</v>
      </c>
    </row>
    <row r="19" spans="1:21" ht="24" customHeight="1">
      <c r="C19" s="11">
        <f t="shared" si="0"/>
        <v>14</v>
      </c>
      <c r="D19" s="68"/>
      <c r="E19" s="69"/>
      <c r="F19" s="73"/>
      <c r="G19" s="73"/>
      <c r="H19" s="74"/>
      <c r="I19" s="75"/>
      <c r="K19" s="11">
        <f t="shared" si="1"/>
        <v>14</v>
      </c>
      <c r="L19" s="68"/>
      <c r="M19" s="69"/>
      <c r="N19" s="73"/>
      <c r="O19" s="73"/>
      <c r="P19" s="74"/>
      <c r="Q19" s="75"/>
      <c r="T19" s="2" t="s">
        <v>42</v>
      </c>
      <c r="U19" s="3">
        <f>COUNTIF(D$6:E$25,"高隈")</f>
        <v>0</v>
      </c>
    </row>
    <row r="20" spans="1:21" ht="24" customHeight="1">
      <c r="C20" s="11">
        <f t="shared" si="0"/>
        <v>15</v>
      </c>
      <c r="D20" s="68"/>
      <c r="E20" s="69"/>
      <c r="F20" s="73"/>
      <c r="G20" s="73"/>
      <c r="H20" s="74"/>
      <c r="I20" s="75"/>
      <c r="K20" s="11">
        <f t="shared" si="1"/>
        <v>15</v>
      </c>
      <c r="L20" s="68"/>
      <c r="M20" s="69"/>
      <c r="N20" s="73"/>
      <c r="O20" s="73"/>
      <c r="P20" s="74"/>
      <c r="Q20" s="75"/>
      <c r="T20" s="2" t="s">
        <v>18</v>
      </c>
      <c r="U20" s="3">
        <f>COUNTIF(D$6:E$25,"宮之浦")</f>
        <v>0</v>
      </c>
    </row>
    <row r="21" spans="1:21" ht="24" customHeight="1">
      <c r="C21" s="11">
        <f t="shared" si="0"/>
        <v>16</v>
      </c>
      <c r="D21" s="68"/>
      <c r="E21" s="69"/>
      <c r="F21" s="73"/>
      <c r="G21" s="73"/>
      <c r="H21" s="74"/>
      <c r="I21" s="75"/>
      <c r="K21" s="11">
        <f t="shared" si="1"/>
        <v>16</v>
      </c>
      <c r="L21" s="68"/>
      <c r="M21" s="69"/>
      <c r="N21" s="73"/>
      <c r="O21" s="73"/>
      <c r="P21" s="74"/>
      <c r="Q21" s="75"/>
    </row>
    <row r="22" spans="1:21" ht="24" customHeight="1">
      <c r="C22" s="11"/>
      <c r="D22" s="68"/>
      <c r="E22" s="69"/>
      <c r="F22" s="73"/>
      <c r="G22" s="73"/>
      <c r="H22" s="74"/>
      <c r="I22" s="75"/>
      <c r="K22" s="11"/>
      <c r="L22" s="68"/>
      <c r="M22" s="69"/>
      <c r="N22" s="73"/>
      <c r="O22" s="73"/>
      <c r="P22" s="74"/>
      <c r="Q22" s="75"/>
      <c r="T22" s="2" t="s">
        <v>19</v>
      </c>
      <c r="U22" s="3">
        <f>COUNTIF(L$6:M$25,"桜島")</f>
        <v>0</v>
      </c>
    </row>
    <row r="23" spans="1:21" ht="24" customHeight="1">
      <c r="C23" s="11"/>
      <c r="D23" s="68"/>
      <c r="E23" s="69"/>
      <c r="F23" s="73"/>
      <c r="G23" s="73"/>
      <c r="H23" s="74"/>
      <c r="I23" s="75"/>
      <c r="K23" s="11"/>
      <c r="L23" s="68"/>
      <c r="M23" s="69"/>
      <c r="N23" s="73"/>
      <c r="O23" s="73"/>
      <c r="P23" s="74"/>
      <c r="Q23" s="75"/>
      <c r="T23" s="2" t="s">
        <v>27</v>
      </c>
      <c r="U23" s="3">
        <f>COUNTIF(L$6:M$25,"開聞")</f>
        <v>0</v>
      </c>
    </row>
    <row r="24" spans="1:21" ht="24" customHeight="1">
      <c r="C24" s="11"/>
      <c r="D24" s="68"/>
      <c r="E24" s="69"/>
      <c r="F24" s="73"/>
      <c r="G24" s="73"/>
      <c r="H24" s="74"/>
      <c r="I24" s="75"/>
      <c r="K24" s="11"/>
      <c r="L24" s="68"/>
      <c r="M24" s="69"/>
      <c r="N24" s="73"/>
      <c r="O24" s="73"/>
      <c r="P24" s="74"/>
      <c r="Q24" s="75"/>
      <c r="T24" s="18" t="s">
        <v>39</v>
      </c>
      <c r="U24" s="3">
        <f>COUNTIF(L$6:M$25,"高隈")</f>
        <v>0</v>
      </c>
    </row>
    <row r="25" spans="1:21" ht="24" customHeight="1" thickBot="1">
      <c r="C25" s="12"/>
      <c r="D25" s="66"/>
      <c r="E25" s="67"/>
      <c r="F25" s="99"/>
      <c r="G25" s="99"/>
      <c r="H25" s="100"/>
      <c r="I25" s="101"/>
      <c r="K25" s="12"/>
      <c r="L25" s="66"/>
      <c r="M25" s="67"/>
      <c r="N25" s="99"/>
      <c r="O25" s="99"/>
      <c r="P25" s="100"/>
      <c r="Q25" s="101"/>
      <c r="T25" s="2" t="s">
        <v>20</v>
      </c>
      <c r="U25" s="3">
        <f>COUNTIF(L$6:M$25,"宮之浦")</f>
        <v>0</v>
      </c>
    </row>
    <row r="26" spans="1:21" ht="20" customHeight="1">
      <c r="C26" s="85" t="s">
        <v>30</v>
      </c>
      <c r="D26" s="85"/>
      <c r="E26" s="85"/>
      <c r="F26" s="85"/>
      <c r="G26" s="85"/>
      <c r="H26" s="85"/>
      <c r="I26" s="85"/>
      <c r="K26" s="86"/>
      <c r="L26" s="86"/>
      <c r="M26" s="86"/>
      <c r="N26" s="86"/>
      <c r="O26" s="86"/>
      <c r="P26" s="86"/>
      <c r="Q26" s="86"/>
      <c r="R26" s="86"/>
    </row>
    <row r="27" spans="1:21" ht="7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21" ht="20" customHeight="1">
      <c r="C28">
        <v>4</v>
      </c>
      <c r="D28" s="47" t="s">
        <v>37</v>
      </c>
      <c r="E28" s="3">
        <v>6</v>
      </c>
      <c r="F28" s="17" t="s">
        <v>14</v>
      </c>
      <c r="G28" s="17"/>
      <c r="H28" s="14" t="s">
        <v>8</v>
      </c>
      <c r="I28" s="14"/>
      <c r="J28" s="14"/>
    </row>
    <row r="29" spans="1:21" ht="24.65" customHeight="1">
      <c r="D29" s="45"/>
      <c r="E29" s="45"/>
      <c r="F29" s="51" t="s">
        <v>9</v>
      </c>
      <c r="G29" s="52"/>
      <c r="H29" s="48"/>
      <c r="I29" s="48"/>
      <c r="J29" s="95"/>
      <c r="K29" s="71"/>
      <c r="L29" s="71"/>
      <c r="M29" s="71"/>
      <c r="N29" s="71"/>
      <c r="O29" s="71"/>
      <c r="P29" s="71"/>
      <c r="Q29" s="50" t="s">
        <v>55</v>
      </c>
      <c r="R29" s="6"/>
      <c r="S29" s="6"/>
    </row>
    <row r="30" spans="1:21" ht="24.65" customHeight="1">
      <c r="E30" s="45"/>
      <c r="F30" s="51" t="s">
        <v>57</v>
      </c>
      <c r="G30" s="52"/>
      <c r="H30" s="70"/>
      <c r="I30" s="70"/>
      <c r="J30" s="70"/>
      <c r="K30" s="70"/>
      <c r="L30" s="70"/>
      <c r="M30" s="49" t="s">
        <v>58</v>
      </c>
      <c r="N30" s="53"/>
      <c r="O30" s="70"/>
      <c r="P30" s="71"/>
      <c r="Q30" s="72"/>
    </row>
    <row r="31" spans="1:21" ht="16" customHeight="1" thickBot="1">
      <c r="A31" s="15"/>
      <c r="B31" s="15" t="s">
        <v>10</v>
      </c>
    </row>
    <row r="32" spans="1:21" ht="16" customHeight="1">
      <c r="C32" s="62" t="s">
        <v>31</v>
      </c>
      <c r="D32" s="63"/>
      <c r="E32" s="20"/>
      <c r="F32" s="21" t="s">
        <v>3</v>
      </c>
      <c r="G32" s="15"/>
      <c r="H32" s="15"/>
      <c r="I32" s="60" t="s">
        <v>33</v>
      </c>
      <c r="J32" s="61"/>
      <c r="K32" s="20"/>
      <c r="L32" s="21" t="s">
        <v>3</v>
      </c>
      <c r="M32" s="28"/>
      <c r="N32" s="7"/>
      <c r="O32" s="60" t="s">
        <v>35</v>
      </c>
      <c r="P32" s="61"/>
      <c r="Q32" s="20">
        <f>SUM(E32,K32)</f>
        <v>0</v>
      </c>
      <c r="R32" s="21" t="s">
        <v>3</v>
      </c>
    </row>
    <row r="33" spans="2:22" ht="16" customHeight="1">
      <c r="C33" s="64" t="s">
        <v>32</v>
      </c>
      <c r="D33" s="65"/>
      <c r="E33" s="22"/>
      <c r="F33" s="23" t="s">
        <v>3</v>
      </c>
      <c r="G33" s="15"/>
      <c r="H33" s="15"/>
      <c r="I33" s="54" t="s">
        <v>34</v>
      </c>
      <c r="J33" s="55"/>
      <c r="K33" s="22"/>
      <c r="L33" s="23" t="s">
        <v>3</v>
      </c>
      <c r="M33" s="28"/>
      <c r="N33" s="7"/>
      <c r="O33" s="54" t="s">
        <v>36</v>
      </c>
      <c r="P33" s="55"/>
      <c r="Q33" s="22">
        <f>SUM(E33,K33)</f>
        <v>0</v>
      </c>
      <c r="R33" s="23" t="s">
        <v>3</v>
      </c>
    </row>
    <row r="34" spans="2:22" ht="16" customHeight="1">
      <c r="C34" s="64" t="s">
        <v>40</v>
      </c>
      <c r="D34" s="65"/>
      <c r="E34" s="22"/>
      <c r="F34" s="23" t="s">
        <v>3</v>
      </c>
      <c r="G34" s="15"/>
      <c r="H34" s="15"/>
      <c r="I34" s="54" t="s">
        <v>43</v>
      </c>
      <c r="J34" s="55"/>
      <c r="K34" s="22"/>
      <c r="L34" s="23" t="s">
        <v>3</v>
      </c>
      <c r="M34" s="28"/>
      <c r="N34" s="7"/>
      <c r="O34" s="54" t="s">
        <v>49</v>
      </c>
      <c r="P34" s="55"/>
      <c r="Q34" s="22">
        <f>SUM(E34,K34)</f>
        <v>0</v>
      </c>
      <c r="R34" s="23" t="s">
        <v>3</v>
      </c>
    </row>
    <row r="35" spans="2:22" ht="16" customHeight="1" thickBot="1">
      <c r="C35" s="58" t="s">
        <v>41</v>
      </c>
      <c r="D35" s="59"/>
      <c r="E35" s="31"/>
      <c r="F35" s="32" t="s">
        <v>3</v>
      </c>
      <c r="G35" s="15"/>
      <c r="H35" s="15"/>
      <c r="I35" s="56" t="s">
        <v>20</v>
      </c>
      <c r="J35" s="57"/>
      <c r="K35" s="22"/>
      <c r="L35" s="23" t="s">
        <v>3</v>
      </c>
      <c r="M35" s="28"/>
      <c r="N35" s="7"/>
      <c r="O35" s="56" t="s">
        <v>48</v>
      </c>
      <c r="P35" s="57"/>
      <c r="Q35" s="22">
        <f>SUM(E35,K35)</f>
        <v>0</v>
      </c>
      <c r="R35" s="23" t="s">
        <v>3</v>
      </c>
    </row>
    <row r="36" spans="2:22" ht="16" customHeight="1" thickBot="1">
      <c r="C36" s="81" t="s">
        <v>4</v>
      </c>
      <c r="D36" s="82"/>
      <c r="E36" s="29">
        <f>SUM(E32:E35)</f>
        <v>0</v>
      </c>
      <c r="F36" s="30" t="s">
        <v>3</v>
      </c>
      <c r="G36" s="15"/>
      <c r="H36" s="15"/>
      <c r="I36" s="83" t="s">
        <v>4</v>
      </c>
      <c r="J36" s="84"/>
      <c r="K36" s="24">
        <f>SUM(K32:K35)</f>
        <v>0</v>
      </c>
      <c r="L36" s="25" t="s">
        <v>3</v>
      </c>
      <c r="M36" s="28"/>
      <c r="N36" s="7"/>
      <c r="O36" s="83" t="s">
        <v>50</v>
      </c>
      <c r="P36" s="84"/>
      <c r="Q36" s="24">
        <f>SUM(Q32:Q35)</f>
        <v>0</v>
      </c>
      <c r="R36" s="25" t="s">
        <v>3</v>
      </c>
    </row>
    <row r="37" spans="2:22" ht="9.65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O37" s="16"/>
      <c r="Q37" s="15"/>
      <c r="R37" s="15"/>
      <c r="V37" s="2"/>
    </row>
    <row r="38" spans="2:22" ht="20" customHeight="1">
      <c r="B38" s="15"/>
      <c r="C38" s="15"/>
      <c r="D38" s="15"/>
      <c r="E38" s="15"/>
      <c r="F38" s="15"/>
      <c r="G38" s="15"/>
      <c r="I38" s="39" t="s">
        <v>5</v>
      </c>
      <c r="J38" s="26" t="s">
        <v>44</v>
      </c>
      <c r="K38" s="15"/>
      <c r="L38" s="15"/>
      <c r="M38" s="27" t="s">
        <v>16</v>
      </c>
      <c r="N38" s="98">
        <f>$Q$36*J38</f>
        <v>0</v>
      </c>
      <c r="O38" s="98"/>
      <c r="P38" s="98"/>
      <c r="Q38" s="98"/>
      <c r="R38" s="15" t="s">
        <v>6</v>
      </c>
    </row>
    <row r="39" spans="2:22" ht="19.75" customHeight="1">
      <c r="I39" s="44" t="s">
        <v>45</v>
      </c>
      <c r="J39" s="40" t="s">
        <v>46</v>
      </c>
      <c r="K39" s="41"/>
      <c r="L39" s="41"/>
      <c r="M39" s="42" t="s">
        <v>16</v>
      </c>
      <c r="N39" s="96">
        <f>$Q$36*J39</f>
        <v>0</v>
      </c>
      <c r="O39" s="96"/>
      <c r="P39" s="96"/>
      <c r="Q39" s="96"/>
      <c r="R39" s="43" t="s">
        <v>6</v>
      </c>
    </row>
    <row r="40" spans="2:22" ht="19.75" customHeight="1">
      <c r="I40" s="2"/>
      <c r="J40" s="26"/>
      <c r="M40" s="27" t="s">
        <v>47</v>
      </c>
      <c r="N40" s="97">
        <f>SUM(N38:Q39)</f>
        <v>0</v>
      </c>
      <c r="O40" s="97"/>
      <c r="P40" s="97"/>
      <c r="Q40" s="97"/>
      <c r="R40" s="15" t="s">
        <v>6</v>
      </c>
    </row>
    <row r="41" spans="2:22" ht="5.4" customHeight="1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22" ht="12.65" customHeight="1">
      <c r="C42" s="33" t="s">
        <v>11</v>
      </c>
      <c r="D42" s="34"/>
      <c r="E42" s="34" t="s">
        <v>51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2:22" ht="26" customHeight="1">
      <c r="C43" s="36"/>
      <c r="D43" s="37"/>
      <c r="E43" s="37" t="s">
        <v>56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2:22" ht="20" customHeight="1"/>
    <row r="45" spans="2:22" ht="20" customHeight="1"/>
  </sheetData>
  <mergeCells count="111">
    <mergeCell ref="N39:Q39"/>
    <mergeCell ref="N40:Q40"/>
    <mergeCell ref="N7:Q7"/>
    <mergeCell ref="F8:I8"/>
    <mergeCell ref="N8:Q8"/>
    <mergeCell ref="L6:M6"/>
    <mergeCell ref="L7:M7"/>
    <mergeCell ref="L8:M8"/>
    <mergeCell ref="N38:Q38"/>
    <mergeCell ref="F24:I24"/>
    <mergeCell ref="N24:Q24"/>
    <mergeCell ref="F25:I25"/>
    <mergeCell ref="N25:Q25"/>
    <mergeCell ref="I35:J35"/>
    <mergeCell ref="L25:M25"/>
    <mergeCell ref="N14:Q14"/>
    <mergeCell ref="L12:M12"/>
    <mergeCell ref="L13:M13"/>
    <mergeCell ref="L14:M14"/>
    <mergeCell ref="F9:I9"/>
    <mergeCell ref="N9:Q9"/>
    <mergeCell ref="O36:P36"/>
    <mergeCell ref="L20:M20"/>
    <mergeCell ref="L21:M21"/>
    <mergeCell ref="C36:D36"/>
    <mergeCell ref="I36:J36"/>
    <mergeCell ref="C26:I26"/>
    <mergeCell ref="K26:R26"/>
    <mergeCell ref="O34:P34"/>
    <mergeCell ref="C4:I4"/>
    <mergeCell ref="D5:E5"/>
    <mergeCell ref="F5:I5"/>
    <mergeCell ref="L5:M5"/>
    <mergeCell ref="N5:Q5"/>
    <mergeCell ref="F21:I21"/>
    <mergeCell ref="N21:Q21"/>
    <mergeCell ref="F22:I22"/>
    <mergeCell ref="N22:Q22"/>
    <mergeCell ref="F23:I23"/>
    <mergeCell ref="N23:Q23"/>
    <mergeCell ref="F18:I18"/>
    <mergeCell ref="F12:I12"/>
    <mergeCell ref="N12:Q12"/>
    <mergeCell ref="F13:I13"/>
    <mergeCell ref="N13:Q13"/>
    <mergeCell ref="N6:Q6"/>
    <mergeCell ref="F6:I6"/>
    <mergeCell ref="J29:P29"/>
    <mergeCell ref="B2:R2"/>
    <mergeCell ref="D3:H3"/>
    <mergeCell ref="K4:Q4"/>
    <mergeCell ref="N18:Q18"/>
    <mergeCell ref="F19:I19"/>
    <mergeCell ref="N19:Q19"/>
    <mergeCell ref="F20:I20"/>
    <mergeCell ref="N20:Q20"/>
    <mergeCell ref="F15:I15"/>
    <mergeCell ref="N15:Q15"/>
    <mergeCell ref="F16:I16"/>
    <mergeCell ref="N16:Q16"/>
    <mergeCell ref="F17:I17"/>
    <mergeCell ref="N17:Q17"/>
    <mergeCell ref="F10:I10"/>
    <mergeCell ref="N10:Q10"/>
    <mergeCell ref="F11:I11"/>
    <mergeCell ref="N11:Q11"/>
    <mergeCell ref="L9:M9"/>
    <mergeCell ref="L10:M10"/>
    <mergeCell ref="L11:M11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14:I14"/>
    <mergeCell ref="F7:I7"/>
    <mergeCell ref="L15:M15"/>
    <mergeCell ref="L16:M16"/>
    <mergeCell ref="L17:M17"/>
    <mergeCell ref="L18:M18"/>
    <mergeCell ref="L19:M19"/>
    <mergeCell ref="L22:M22"/>
    <mergeCell ref="L23:M23"/>
    <mergeCell ref="D21:E21"/>
    <mergeCell ref="D22:E22"/>
    <mergeCell ref="D23:E23"/>
    <mergeCell ref="D25:E25"/>
    <mergeCell ref="D16:E16"/>
    <mergeCell ref="D17:E17"/>
    <mergeCell ref="D18:E18"/>
    <mergeCell ref="D19:E19"/>
    <mergeCell ref="D20:E20"/>
    <mergeCell ref="H30:L30"/>
    <mergeCell ref="O30:Q30"/>
    <mergeCell ref="O32:P32"/>
    <mergeCell ref="L24:M24"/>
    <mergeCell ref="D24:E24"/>
    <mergeCell ref="O33:P33"/>
    <mergeCell ref="O35:P35"/>
    <mergeCell ref="C35:D35"/>
    <mergeCell ref="I34:J34"/>
    <mergeCell ref="I32:J32"/>
    <mergeCell ref="I33:J33"/>
    <mergeCell ref="C32:D32"/>
    <mergeCell ref="C33:D33"/>
    <mergeCell ref="C34:D34"/>
  </mergeCells>
  <phoneticPr fontId="2"/>
  <dataValidations count="1">
    <dataValidation type="list" allowBlank="1" showInputMessage="1" showErrorMessage="1" sqref="D6:E25 L6:M25">
      <formula1>"桜島,開聞,霧島,高隈,宮之浦"</formula1>
    </dataValidation>
  </dataValidations>
  <pageMargins left="0.46" right="0.33" top="0.47244094488188981" bottom="0.39370078740157483" header="0.31496062992125984" footer="0.31496062992125984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個人戦１</vt:lpstr>
      <vt:lpstr>個人戦１!Print_Area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BMG</dc:creator>
  <cp:lastModifiedBy>_</cp:lastModifiedBy>
  <cp:lastPrinted>2022-05-17T21:27:32Z</cp:lastPrinted>
  <dcterms:created xsi:type="dcterms:W3CDTF">2018-03-18T02:09:06Z</dcterms:created>
  <dcterms:modified xsi:type="dcterms:W3CDTF">2022-05-23T20:10:07Z</dcterms:modified>
</cp:coreProperties>
</file>