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G:\0005 大会参加申込書\"/>
    </mc:Choice>
  </mc:AlternateContent>
  <xr:revisionPtr revIDLastSave="0" documentId="13_ncr:1_{2CE0E3FE-33FC-434F-A3DD-2F39D85D44FA}" xr6:coauthVersionLast="47" xr6:coauthVersionMax="47" xr10:uidLastSave="{00000000-0000-0000-0000-000000000000}"/>
  <bookViews>
    <workbookView xWindow="-108" yWindow="-108" windowWidth="23256" windowHeight="12576" xr2:uid="{00000000-000D-0000-FFFF-FFFF00000000}"/>
  </bookViews>
  <sheets>
    <sheet name="男　子" sheetId="4" r:id="rId1"/>
    <sheet name="女　子" sheetId="2" r:id="rId2"/>
    <sheet name="総括表" sheetId="3" r:id="rId3"/>
    <sheet name="集計用" sheetId="5" r:id="rId4"/>
  </sheets>
  <definedNames>
    <definedName name="_xlnm.Print_Area" localSheetId="1">'女　子'!$B$1:$K$38</definedName>
    <definedName name="_xlnm.Print_Area" localSheetId="2">総括表!$B$1:$G$29</definedName>
    <definedName name="_xlnm.Print_Area" localSheetId="0">'男　子'!$B$1:$K$38</definedName>
    <definedName name="一年Ｓ">'男　子'!$AK$5:$AK$15</definedName>
    <definedName name="五年Ｓ">'男　子'!$AG$5:$AG$15</definedName>
    <definedName name="五年以下Ｄ">'男　子'!$AC$5:$AC$15</definedName>
    <definedName name="三年Ｓ">'男　子'!$AI$5:$AI$15</definedName>
    <definedName name="三年以下Ｄ">'男　子'!$AE$5:$AE$15</definedName>
    <definedName name="四年Ｓ">'男　子'!$AH$5:$AH$15</definedName>
    <definedName name="四年以下Ｄ">'男　子'!$AD$5:$AD$15</definedName>
    <definedName name="種目3">'男　子'!$Z$6:$Z$9</definedName>
    <definedName name="種目4">'男　子'!$AA$6:$AA$11</definedName>
    <definedName name="二年Ｓ">'男　子'!$AJ$5:$AJ$15</definedName>
    <definedName name="六年Ｓ">'男　子'!$AF$5:$AF$15</definedName>
    <definedName name="六年以下Ｄ">'男　子'!$AB$5:$AB$15</definedName>
    <definedName name="六年以下S">'男　子'!$AF$5:$AF$15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3" l="1"/>
  <c r="W3" i="5" s="1"/>
  <c r="F23" i="3"/>
  <c r="V3" i="5" s="1"/>
  <c r="F22" i="3"/>
  <c r="U3" i="5" s="1"/>
  <c r="F21" i="3"/>
  <c r="T3" i="5" s="1"/>
  <c r="F20" i="3"/>
  <c r="S3" i="5" s="1"/>
  <c r="F19" i="3"/>
  <c r="R3" i="5" s="1"/>
  <c r="F18" i="3"/>
  <c r="Q3" i="5" s="1"/>
  <c r="F17" i="3"/>
  <c r="P3" i="5" s="1"/>
  <c r="F16" i="3"/>
  <c r="O3" i="5" s="1"/>
  <c r="F15" i="3"/>
  <c r="N3" i="5" s="1"/>
  <c r="D24" i="3"/>
  <c r="M3" i="5" s="1"/>
  <c r="D23" i="3"/>
  <c r="L3" i="5" s="1"/>
  <c r="D22" i="3"/>
  <c r="K3" i="5" s="1"/>
  <c r="D21" i="3"/>
  <c r="J3" i="5" s="1"/>
  <c r="D20" i="3"/>
  <c r="I3" i="5" s="1"/>
  <c r="D19" i="3"/>
  <c r="H3" i="5" s="1"/>
  <c r="D18" i="3"/>
  <c r="G3" i="5" s="1"/>
  <c r="D17" i="3"/>
  <c r="F3" i="5" s="1"/>
  <c r="D16" i="3"/>
  <c r="E3" i="5" s="1"/>
  <c r="D15" i="3"/>
  <c r="D3" i="5" s="1"/>
  <c r="D25" i="3" l="1"/>
  <c r="D6" i="2"/>
  <c r="J79" i="2"/>
  <c r="H79" i="2"/>
  <c r="J78" i="2"/>
  <c r="H78" i="2"/>
  <c r="J77" i="2"/>
  <c r="H77" i="2"/>
  <c r="J76" i="2"/>
  <c r="H76" i="2"/>
  <c r="J75" i="2"/>
  <c r="H75" i="2"/>
  <c r="J74" i="2"/>
  <c r="H74" i="2"/>
  <c r="J73" i="2"/>
  <c r="H73" i="2"/>
  <c r="J72" i="2"/>
  <c r="H72" i="2"/>
  <c r="J71" i="2"/>
  <c r="H71" i="2"/>
  <c r="J70" i="2"/>
  <c r="H70" i="2"/>
  <c r="J69" i="2"/>
  <c r="H69" i="2"/>
  <c r="J68" i="2"/>
  <c r="H68" i="2"/>
  <c r="J67" i="2"/>
  <c r="H67" i="2"/>
  <c r="J66" i="2"/>
  <c r="H66" i="2"/>
  <c r="J65" i="2"/>
  <c r="H65" i="2"/>
  <c r="J64" i="2"/>
  <c r="H64" i="2"/>
  <c r="J63" i="2"/>
  <c r="H63" i="2"/>
  <c r="J62" i="2"/>
  <c r="H62" i="2"/>
  <c r="J61" i="2"/>
  <c r="H61" i="2"/>
  <c r="J60" i="2"/>
  <c r="H60" i="2"/>
  <c r="J59" i="2"/>
  <c r="H59" i="2"/>
  <c r="J58" i="2"/>
  <c r="H58" i="2"/>
  <c r="J57" i="2"/>
  <c r="H57" i="2"/>
  <c r="J56" i="2"/>
  <c r="H56" i="2"/>
  <c r="J55" i="2"/>
  <c r="H55" i="2"/>
  <c r="J54" i="2"/>
  <c r="H54" i="2"/>
  <c r="J53" i="2"/>
  <c r="H53" i="2"/>
  <c r="J52" i="2"/>
  <c r="H52" i="2"/>
  <c r="J51" i="2"/>
  <c r="H51" i="2"/>
  <c r="J50" i="2"/>
  <c r="H50" i="2"/>
  <c r="J79" i="4"/>
  <c r="H79" i="4"/>
  <c r="J78" i="4"/>
  <c r="H78" i="4"/>
  <c r="J77" i="4"/>
  <c r="H77" i="4"/>
  <c r="J76" i="4"/>
  <c r="H76" i="4"/>
  <c r="J75" i="4"/>
  <c r="H75" i="4"/>
  <c r="J74" i="4"/>
  <c r="H74" i="4"/>
  <c r="J73" i="4"/>
  <c r="H73" i="4"/>
  <c r="J72" i="4"/>
  <c r="H72" i="4"/>
  <c r="J71" i="4"/>
  <c r="H71" i="4"/>
  <c r="J70" i="4"/>
  <c r="H70" i="4"/>
  <c r="J69" i="4"/>
  <c r="H69" i="4"/>
  <c r="J68" i="4"/>
  <c r="H68" i="4"/>
  <c r="J67" i="4"/>
  <c r="H67" i="4"/>
  <c r="J66" i="4"/>
  <c r="H66" i="4"/>
  <c r="J65" i="4"/>
  <c r="H65" i="4"/>
  <c r="J64" i="4"/>
  <c r="H64" i="4"/>
  <c r="J63" i="4"/>
  <c r="H63" i="4"/>
  <c r="J62" i="4"/>
  <c r="H62" i="4"/>
  <c r="J61" i="4"/>
  <c r="H61" i="4"/>
  <c r="J60" i="4"/>
  <c r="H60" i="4"/>
  <c r="J59" i="4"/>
  <c r="H59" i="4"/>
  <c r="J58" i="4"/>
  <c r="H58" i="4"/>
  <c r="J57" i="4"/>
  <c r="H57" i="4"/>
  <c r="J56" i="4"/>
  <c r="H56" i="4"/>
  <c r="J55" i="4"/>
  <c r="H55" i="4"/>
  <c r="J54" i="4"/>
  <c r="H54" i="4"/>
  <c r="J53" i="4"/>
  <c r="H53" i="4"/>
  <c r="J52" i="4"/>
  <c r="H52" i="4"/>
  <c r="J51" i="4"/>
  <c r="H51" i="4"/>
  <c r="J50" i="4"/>
  <c r="H50" i="4"/>
  <c r="D26" i="3" l="1"/>
  <c r="X3" i="5" s="1"/>
  <c r="J81" i="2"/>
  <c r="M17" i="2" s="1"/>
  <c r="H81" i="4"/>
  <c r="M7" i="4" s="1"/>
  <c r="H81" i="2"/>
  <c r="M10" i="2" s="1"/>
  <c r="J81" i="4"/>
  <c r="M11" i="4" s="1"/>
  <c r="D5" i="3" l="1"/>
  <c r="C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平岡</author>
    <author>hiraokateruhiro</author>
  </authors>
  <commentList>
    <comment ref="G9" authorId="0" shapeId="0" xr:uid="{00000000-0006-0000-0000-000001000000}">
      <text>
        <r>
          <rPr>
            <b/>
            <sz val="9"/>
            <color indexed="81"/>
            <rFont val="ＭＳ Ｐゴシック"/>
            <family val="3"/>
            <charset val="128"/>
          </rPr>
          <t>六年以下Ｄは60１～
五年以下Ｄは501～
四年以下Ｄは401～
三年以下Ｄは301～
の順に入力してください</t>
        </r>
      </text>
    </comment>
    <comment ref="H9" authorId="1" shapeId="0" xr:uid="{00000000-0006-0000-0000-000002000000}">
      <text>
        <r>
          <rPr>
            <b/>
            <sz val="9"/>
            <color indexed="81"/>
            <rFont val="ＭＳ Ｐゴシック"/>
            <family val="3"/>
            <charset val="128"/>
          </rPr>
          <t>学年に応じた数値を強い順に記入
Ｄはペアを同じ数値で記入
人数制限なし</t>
        </r>
      </text>
    </comment>
    <comment ref="I9" authorId="0" shapeId="0" xr:uid="{00000000-0006-0000-0000-000003000000}">
      <text>
        <r>
          <rPr>
            <b/>
            <sz val="9"/>
            <color indexed="81"/>
            <rFont val="ＭＳ Ｐゴシック"/>
            <family val="3"/>
            <charset val="128"/>
          </rPr>
          <t>六年以下Ｓは60１～
五年Ｓ　　　は501～
四年Ｓ　　　は401～
三年Ｓ　　　は301～
二年Ｓ　　　は201～
一年Ｓ　　　は101～
の順に入力してください</t>
        </r>
      </text>
    </comment>
    <comment ref="J9" authorId="1" shapeId="0" xr:uid="{00000000-0006-0000-0000-000004000000}">
      <text>
        <r>
          <rPr>
            <b/>
            <sz val="9"/>
            <color indexed="81"/>
            <rFont val="ＭＳ Ｐゴシック"/>
            <family val="3"/>
            <charset val="128"/>
          </rPr>
          <t xml:space="preserve">学年に応じた数値を強い順に記入
人数制限なし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平岡</author>
    <author>hiraokateruhiro</author>
  </authors>
  <commentList>
    <comment ref="G9" authorId="0" shapeId="0" xr:uid="{00000000-0006-0000-0100-000001000000}">
      <text>
        <r>
          <rPr>
            <b/>
            <sz val="9"/>
            <color indexed="81"/>
            <rFont val="ＭＳ Ｐゴシック"/>
            <family val="3"/>
            <charset val="128"/>
          </rPr>
          <t>六年以下Ｄは60１～
五年以下Ｄは501～
四年以下Ｄは401～
三年以下Ｄは301～
の順に入力してください</t>
        </r>
      </text>
    </comment>
    <comment ref="H9" authorId="1" shapeId="0" xr:uid="{00000000-0006-0000-0100-000002000000}">
      <text>
        <r>
          <rPr>
            <b/>
            <sz val="9"/>
            <color indexed="81"/>
            <rFont val="ＭＳ Ｐゴシック"/>
            <family val="3"/>
            <charset val="128"/>
          </rPr>
          <t>学年に応じた数値を強い順に記入
Ｄはペアを同じ数値で記入
人数制限なし</t>
        </r>
      </text>
    </comment>
    <comment ref="I9" authorId="0" shapeId="0" xr:uid="{00000000-0006-0000-0100-000003000000}">
      <text>
        <r>
          <rPr>
            <b/>
            <sz val="9"/>
            <color indexed="81"/>
            <rFont val="ＭＳ Ｐゴシック"/>
            <family val="3"/>
            <charset val="128"/>
          </rPr>
          <t>六年以下Ｓは60１～
五年Ｓ　　　は501～
四年Ｓ　　　は401～
三年Ｓ　　　は301～
二年Ｓ　　　は201～
一年Ｓ　　　は101～
の順に入力してください</t>
        </r>
      </text>
    </comment>
    <comment ref="J9" authorId="1" shapeId="0" xr:uid="{00000000-0006-0000-0100-000004000000}">
      <text>
        <r>
          <rPr>
            <b/>
            <sz val="9"/>
            <color indexed="81"/>
            <rFont val="ＭＳ Ｐゴシック"/>
            <family val="3"/>
            <charset val="128"/>
          </rPr>
          <t xml:space="preserve">学年に応じた数値を強い順に記入
人数制限なし
</t>
        </r>
      </text>
    </comment>
  </commentList>
</comments>
</file>

<file path=xl/sharedStrings.xml><?xml version="1.0" encoding="utf-8"?>
<sst xmlns="http://schemas.openxmlformats.org/spreadsheetml/2006/main" count="249" uniqueCount="118">
  <si>
    <t>所属名</t>
    <rPh sb="0" eb="3">
      <t>ショゾクメイ</t>
    </rPh>
    <phoneticPr fontId="4"/>
  </si>
  <si>
    <t>代表者住所</t>
    <rPh sb="0" eb="3">
      <t>ダイヒョウシャ</t>
    </rPh>
    <rPh sb="3" eb="5">
      <t>ジュウショ</t>
    </rPh>
    <phoneticPr fontId="4"/>
  </si>
  <si>
    <t>番号</t>
    <rPh sb="0" eb="2">
      <t>バンゴウ</t>
    </rPh>
    <phoneticPr fontId="4"/>
  </si>
  <si>
    <t>選手名</t>
    <rPh sb="0" eb="1">
      <t>セン</t>
    </rPh>
    <rPh sb="1" eb="2">
      <t>テ</t>
    </rPh>
    <rPh sb="2" eb="3">
      <t>ナ</t>
    </rPh>
    <phoneticPr fontId="4"/>
  </si>
  <si>
    <t>氏</t>
    <rPh sb="0" eb="1">
      <t>シ</t>
    </rPh>
    <phoneticPr fontId="4"/>
  </si>
  <si>
    <t>名</t>
    <rPh sb="0" eb="1">
      <t>メイ</t>
    </rPh>
    <phoneticPr fontId="4"/>
  </si>
  <si>
    <t>学年</t>
    <rPh sb="0" eb="2">
      <t>ガクネン</t>
    </rPh>
    <phoneticPr fontId="4"/>
  </si>
  <si>
    <t>種目</t>
    <rPh sb="0" eb="2">
      <t>シュモク</t>
    </rPh>
    <phoneticPr fontId="4"/>
  </si>
  <si>
    <t>備考</t>
    <rPh sb="0" eb="2">
      <t>ビコウ</t>
    </rPh>
    <phoneticPr fontId="3"/>
  </si>
  <si>
    <t>携帯番号</t>
    <phoneticPr fontId="4"/>
  </si>
  <si>
    <t>振込日</t>
    <rPh sb="2" eb="3">
      <t>ヒ</t>
    </rPh>
    <phoneticPr fontId="4"/>
  </si>
  <si>
    <t>代表者氏名</t>
    <rPh sb="0" eb="3">
      <t>ダイヒョウシャ</t>
    </rPh>
    <rPh sb="3" eb="5">
      <t>シメイ</t>
    </rPh>
    <phoneticPr fontId="4"/>
  </si>
  <si>
    <t>例1</t>
    <rPh sb="0" eb="1">
      <t>レイ</t>
    </rPh>
    <phoneticPr fontId="4"/>
  </si>
  <si>
    <t>鹿児島</t>
    <rPh sb="0" eb="3">
      <t>カゴシマ</t>
    </rPh>
    <phoneticPr fontId="4"/>
  </si>
  <si>
    <t>太郎</t>
    <rPh sb="0" eb="2">
      <t>タロウ</t>
    </rPh>
    <phoneticPr fontId="4"/>
  </si>
  <si>
    <t>例2</t>
    <rPh sb="0" eb="1">
      <t>レイ</t>
    </rPh>
    <phoneticPr fontId="4"/>
  </si>
  <si>
    <t>例3</t>
    <rPh sb="0" eb="1">
      <t>レイ</t>
    </rPh>
    <phoneticPr fontId="4"/>
  </si>
  <si>
    <t>川辺</t>
    <rPh sb="0" eb="2">
      <t>カワナベ</t>
    </rPh>
    <phoneticPr fontId="4"/>
  </si>
  <si>
    <t>次郎</t>
    <rPh sb="0" eb="2">
      <t>ジロウ</t>
    </rPh>
    <phoneticPr fontId="4"/>
  </si>
  <si>
    <t>六年以下Ｄ</t>
    <rPh sb="0" eb="2">
      <t>ロクネン</t>
    </rPh>
    <rPh sb="2" eb="4">
      <t>イカ</t>
    </rPh>
    <phoneticPr fontId="4"/>
  </si>
  <si>
    <t>四年以下Ｄ</t>
    <rPh sb="0" eb="2">
      <t>ヨネン</t>
    </rPh>
    <rPh sb="2" eb="4">
      <t>イカ</t>
    </rPh>
    <phoneticPr fontId="4"/>
  </si>
  <si>
    <t>山田</t>
    <rPh sb="0" eb="2">
      <t>ヤマダ</t>
    </rPh>
    <phoneticPr fontId="4"/>
  </si>
  <si>
    <t>六年Ｓ</t>
    <rPh sb="0" eb="2">
      <t>ロクネン</t>
    </rPh>
    <phoneticPr fontId="4"/>
  </si>
  <si>
    <t>四年Ｓ</t>
    <rPh sb="0" eb="2">
      <t>ヨネン</t>
    </rPh>
    <phoneticPr fontId="4"/>
  </si>
  <si>
    <t>二年Ｓ</t>
    <rPh sb="0" eb="1">
      <t>ニ</t>
    </rPh>
    <rPh sb="1" eb="2">
      <t>ネン</t>
    </rPh>
    <phoneticPr fontId="4"/>
  </si>
  <si>
    <t>黄色の欄は原則全てを記入すること</t>
  </si>
  <si>
    <t>五年Ｓ</t>
    <rPh sb="0" eb="1">
      <t>イ</t>
    </rPh>
    <rPh sb="1" eb="2">
      <t>ネン</t>
    </rPh>
    <phoneticPr fontId="4"/>
  </si>
  <si>
    <t>例4</t>
    <rPh sb="0" eb="1">
      <t>レイ</t>
    </rPh>
    <phoneticPr fontId="4"/>
  </si>
  <si>
    <t>例5</t>
    <rPh sb="0" eb="1">
      <t>レイ</t>
    </rPh>
    <phoneticPr fontId="4"/>
  </si>
  <si>
    <t>例6</t>
    <rPh sb="0" eb="1">
      <t>レイ</t>
    </rPh>
    <phoneticPr fontId="4"/>
  </si>
  <si>
    <t>三年Ｓ</t>
    <rPh sb="0" eb="1">
      <t>サン</t>
    </rPh>
    <rPh sb="1" eb="2">
      <t>ネン</t>
    </rPh>
    <phoneticPr fontId="4"/>
  </si>
  <si>
    <t>吉野</t>
    <rPh sb="0" eb="2">
      <t>ヨシノ</t>
    </rPh>
    <phoneticPr fontId="4"/>
  </si>
  <si>
    <t>金太郎</t>
    <rPh sb="0" eb="3">
      <t>キンタロウ</t>
    </rPh>
    <phoneticPr fontId="4"/>
  </si>
  <si>
    <t>青色の欄は、選択項目より選択。</t>
    <rPh sb="0" eb="2">
      <t>アオイロ</t>
    </rPh>
    <rPh sb="3" eb="4">
      <t>ラン</t>
    </rPh>
    <rPh sb="6" eb="8">
      <t>センタク</t>
    </rPh>
    <rPh sb="8" eb="10">
      <t>コウモク</t>
    </rPh>
    <rPh sb="12" eb="14">
      <t>センタク</t>
    </rPh>
    <phoneticPr fontId="3"/>
  </si>
  <si>
    <t>種目3</t>
    <rPh sb="0" eb="2">
      <t>シュモク</t>
    </rPh>
    <phoneticPr fontId="4"/>
  </si>
  <si>
    <t>種目4</t>
    <rPh sb="0" eb="2">
      <t>シュモク</t>
    </rPh>
    <phoneticPr fontId="4"/>
  </si>
  <si>
    <t>五年以下Ｄ</t>
    <rPh sb="0" eb="2">
      <t>ゴネン</t>
    </rPh>
    <rPh sb="2" eb="4">
      <t>イカ</t>
    </rPh>
    <phoneticPr fontId="4"/>
  </si>
  <si>
    <t>三年以下Ｄ</t>
    <rPh sb="0" eb="1">
      <t>サン</t>
    </rPh>
    <rPh sb="1" eb="2">
      <t>ネン</t>
    </rPh>
    <rPh sb="2" eb="4">
      <t>イカ</t>
    </rPh>
    <phoneticPr fontId="4"/>
  </si>
  <si>
    <t>二年Ｓ</t>
    <rPh sb="0" eb="2">
      <t>ニネン</t>
    </rPh>
    <phoneticPr fontId="4"/>
  </si>
  <si>
    <t>一年Ｓ</t>
    <rPh sb="0" eb="1">
      <t>ヒト</t>
    </rPh>
    <rPh sb="1" eb="2">
      <t>ネン</t>
    </rPh>
    <phoneticPr fontId="4"/>
  </si>
  <si>
    <t>二年S</t>
    <rPh sb="0" eb="1">
      <t>フタ</t>
    </rPh>
    <rPh sb="1" eb="2">
      <t>ネン</t>
    </rPh>
    <phoneticPr fontId="4"/>
  </si>
  <si>
    <t>一年S</t>
    <rPh sb="0" eb="2">
      <t>イチネン</t>
    </rPh>
    <phoneticPr fontId="4"/>
  </si>
  <si>
    <t>鹿児島県小学生バドミントン春季選手権大会　参加申込書</t>
    <rPh sb="21" eb="23">
      <t>サンカ</t>
    </rPh>
    <rPh sb="23" eb="25">
      <t>モウシコミ</t>
    </rPh>
    <rPh sb="25" eb="26">
      <t>ショ</t>
    </rPh>
    <phoneticPr fontId="4"/>
  </si>
  <si>
    <t>五年Ｓ</t>
    <rPh sb="0" eb="2">
      <t>ゴネン</t>
    </rPh>
    <phoneticPr fontId="4"/>
  </si>
  <si>
    <t>ｶｺﾞｼﾏﾀﾛｳ</t>
    <phoneticPr fontId="4"/>
  </si>
  <si>
    <t>ｶｺﾞｼﾏｼﾞﾛｳ</t>
    <phoneticPr fontId="4"/>
  </si>
  <si>
    <t>三郎</t>
    <rPh sb="0" eb="2">
      <t>サブロウ</t>
    </rPh>
    <phoneticPr fontId="4"/>
  </si>
  <si>
    <t>ｶﾜﾅﾍﾞｻﾌﾞﾛｳ</t>
    <phoneticPr fontId="4"/>
  </si>
  <si>
    <t>四郎</t>
    <rPh sb="0" eb="2">
      <t>シロウ</t>
    </rPh>
    <phoneticPr fontId="4"/>
  </si>
  <si>
    <t>ﾔﾏﾀﾞｼﾛｳ</t>
    <phoneticPr fontId="4"/>
  </si>
  <si>
    <t>五郎</t>
    <rPh sb="0" eb="2">
      <t>ゴロウ</t>
    </rPh>
    <phoneticPr fontId="4"/>
  </si>
  <si>
    <t>ﾔﾏﾀﾞｺﾞﾛｳ</t>
    <phoneticPr fontId="4"/>
  </si>
  <si>
    <t>ﾖｼﾉｷﾝﾀﾛｳ</t>
    <phoneticPr fontId="4"/>
  </si>
  <si>
    <t>フリガナ</t>
    <phoneticPr fontId="4"/>
  </si>
  <si>
    <t>六年以下Ｓ</t>
    <rPh sb="0" eb="2">
      <t>ロクネン</t>
    </rPh>
    <rPh sb="2" eb="4">
      <t>イカ</t>
    </rPh>
    <phoneticPr fontId="4"/>
  </si>
  <si>
    <t>の部分の入力は，数式が壊れるので</t>
    <rPh sb="1" eb="3">
      <t>ブブン</t>
    </rPh>
    <rPh sb="4" eb="6">
      <t>ニュウリョク</t>
    </rPh>
    <rPh sb="8" eb="10">
      <t>スウシキ</t>
    </rPh>
    <rPh sb="11" eb="12">
      <t>コワ</t>
    </rPh>
    <phoneticPr fontId="3"/>
  </si>
  <si>
    <t>セルのコピー，ペーストをしないこと。</t>
    <phoneticPr fontId="3"/>
  </si>
  <si>
    <t>ダブルス</t>
    <phoneticPr fontId="4"/>
  </si>
  <si>
    <t>ランク</t>
    <phoneticPr fontId="4"/>
  </si>
  <si>
    <t>シングルス</t>
    <phoneticPr fontId="3"/>
  </si>
  <si>
    <t>ランクの記入は強い順に番号を記入すること。</t>
    <rPh sb="4" eb="6">
      <t>キニュウ</t>
    </rPh>
    <rPh sb="7" eb="8">
      <t>ツヨ</t>
    </rPh>
    <rPh sb="9" eb="10">
      <t>ジュン</t>
    </rPh>
    <rPh sb="11" eb="13">
      <t>バンゴウ</t>
    </rPh>
    <rPh sb="14" eb="16">
      <t>キニュウ</t>
    </rPh>
    <phoneticPr fontId="3"/>
  </si>
  <si>
    <t>☆　入力上の注意</t>
    <rPh sb="2" eb="4">
      <t>ニュウリョク</t>
    </rPh>
    <rPh sb="4" eb="5">
      <t>ジョウ</t>
    </rPh>
    <rPh sb="6" eb="8">
      <t>チュウイ</t>
    </rPh>
    <phoneticPr fontId="3"/>
  </si>
  <si>
    <t>※</t>
  </si>
  <si>
    <t>男女は、別のシートに入力すること。</t>
    <rPh sb="0" eb="2">
      <t>ダンジョ</t>
    </rPh>
    <rPh sb="4" eb="5">
      <t>ベツ</t>
    </rPh>
    <rPh sb="10" eb="12">
      <t>ニュウリョク</t>
    </rPh>
    <phoneticPr fontId="3"/>
  </si>
  <si>
    <t>シングルスは、六年以下Sの部を除いて個人の</t>
    <rPh sb="7" eb="11">
      <t>ロクネンイカ</t>
    </rPh>
    <rPh sb="13" eb="14">
      <t>ブ</t>
    </rPh>
    <rPh sb="15" eb="16">
      <t>ノゾ</t>
    </rPh>
    <rPh sb="18" eb="20">
      <t>コジン</t>
    </rPh>
    <phoneticPr fontId="3"/>
  </si>
  <si>
    <t>実際の学年にエントリーすること。</t>
    <rPh sb="0" eb="2">
      <t>ジッサイ</t>
    </rPh>
    <rPh sb="3" eb="5">
      <t>ガクネン</t>
    </rPh>
    <phoneticPr fontId="3"/>
  </si>
  <si>
    <t>参加種目</t>
    <phoneticPr fontId="4"/>
  </si>
  <si>
    <t>小学６年生以下</t>
    <rPh sb="0" eb="2">
      <t>ショウガク</t>
    </rPh>
    <phoneticPr fontId="3"/>
  </si>
  <si>
    <t>　　５年生以下</t>
    <phoneticPr fontId="3"/>
  </si>
  <si>
    <t>　　４年生以下</t>
    <phoneticPr fontId="3"/>
  </si>
  <si>
    <t>　　３年生以下</t>
  </si>
  <si>
    <t>５年生</t>
    <phoneticPr fontId="3"/>
  </si>
  <si>
    <t>４年生</t>
    <phoneticPr fontId="3"/>
  </si>
  <si>
    <t>３年生</t>
  </si>
  <si>
    <t>２年生</t>
  </si>
  <si>
    <t>１年生</t>
  </si>
  <si>
    <t>人</t>
    <rPh sb="0" eb="1">
      <t>ニン</t>
    </rPh>
    <phoneticPr fontId="3"/>
  </si>
  <si>
    <t>男　　子</t>
    <rPh sb="0" eb="1">
      <t>オトコ</t>
    </rPh>
    <rPh sb="3" eb="4">
      <t>コ</t>
    </rPh>
    <phoneticPr fontId="3"/>
  </si>
  <si>
    <t>女　　子</t>
    <rPh sb="0" eb="1">
      <t>ジョ</t>
    </rPh>
    <rPh sb="3" eb="4">
      <t>コ</t>
    </rPh>
    <phoneticPr fontId="3"/>
  </si>
  <si>
    <t>振込者名
（銀行記入所属名）</t>
    <rPh sb="6" eb="8">
      <t>ギンコウ</t>
    </rPh>
    <rPh sb="8" eb="10">
      <t>キニュウ</t>
    </rPh>
    <rPh sb="10" eb="12">
      <t>ショゾク</t>
    </rPh>
    <rPh sb="12" eb="13">
      <t>メイ</t>
    </rPh>
    <phoneticPr fontId="4"/>
  </si>
  <si>
    <t>参加延べ人数</t>
    <rPh sb="0" eb="2">
      <t>サンカ</t>
    </rPh>
    <rPh sb="2" eb="3">
      <t>ノ</t>
    </rPh>
    <rPh sb="4" eb="6">
      <t>ニンズウ</t>
    </rPh>
    <phoneticPr fontId="3"/>
  </si>
  <si>
    <t>参加料　合計金額</t>
    <rPh sb="0" eb="3">
      <t>サンカリョウ</t>
    </rPh>
    <phoneticPr fontId="4"/>
  </si>
  <si>
    <t>総　括　表</t>
    <rPh sb="0" eb="1">
      <t>ソウ</t>
    </rPh>
    <rPh sb="2" eb="3">
      <t>カツ</t>
    </rPh>
    <rPh sb="4" eb="5">
      <t>オモテ</t>
    </rPh>
    <phoneticPr fontId="3"/>
  </si>
  <si>
    <t xml:space="preserve"> 組</t>
    <phoneticPr fontId="3"/>
  </si>
  <si>
    <t>11/20の形式で記入してください</t>
    <rPh sb="6" eb="8">
      <t>ケイシキ</t>
    </rPh>
    <rPh sb="9" eb="11">
      <t>キニュウ</t>
    </rPh>
    <phoneticPr fontId="3"/>
  </si>
  <si>
    <t>の部分を入力してください。</t>
    <rPh sb="1" eb="3">
      <t>ブブン</t>
    </rPh>
    <rPh sb="4" eb="6">
      <t>ニュウリョク</t>
    </rPh>
    <phoneticPr fontId="3"/>
  </si>
  <si>
    <t>参　加　料</t>
    <rPh sb="0" eb="1">
      <t>サン</t>
    </rPh>
    <rPh sb="2" eb="3">
      <t>カ</t>
    </rPh>
    <rPh sb="4" eb="5">
      <t>リョウ</t>
    </rPh>
    <phoneticPr fontId="4"/>
  </si>
  <si>
    <t>の部分は，男女の申し込み表の入力をすると自動的に記入されます。　</t>
    <rPh sb="1" eb="3">
      <t>ブブン</t>
    </rPh>
    <rPh sb="5" eb="7">
      <t>ダンジョ</t>
    </rPh>
    <rPh sb="8" eb="9">
      <t>モウ</t>
    </rPh>
    <rPh sb="10" eb="11">
      <t>コ</t>
    </rPh>
    <rPh sb="12" eb="13">
      <t>ヒョウ</t>
    </rPh>
    <rPh sb="14" eb="16">
      <t>ニュウリョク</t>
    </rPh>
    <rPh sb="20" eb="23">
      <t>ジドウテキ</t>
    </rPh>
    <rPh sb="24" eb="26">
      <t>キニュウ</t>
    </rPh>
    <phoneticPr fontId="3"/>
  </si>
  <si>
    <t>シングルスは、六年以下Sの部を除いて選手の</t>
    <rPh sb="7" eb="11">
      <t>ロクネンイカ</t>
    </rPh>
    <rPh sb="13" eb="14">
      <t>ブ</t>
    </rPh>
    <rPh sb="15" eb="16">
      <t>ノゾ</t>
    </rPh>
    <rPh sb="18" eb="20">
      <t>センシュ</t>
    </rPh>
    <phoneticPr fontId="3"/>
  </si>
  <si>
    <t>男　　子</t>
    <rPh sb="0" eb="1">
      <t>オトコ</t>
    </rPh>
    <rPh sb="3" eb="4">
      <t>コ</t>
    </rPh>
    <phoneticPr fontId="3"/>
  </si>
  <si>
    <t>女　　子</t>
    <rPh sb="0" eb="1">
      <t>ジョ</t>
    </rPh>
    <rPh sb="3" eb="4">
      <t>コ</t>
    </rPh>
    <phoneticPr fontId="3"/>
  </si>
  <si>
    <r>
      <t>➡</t>
    </r>
    <r>
      <rPr>
        <b/>
        <sz val="12"/>
        <color rgb="FFFF0000"/>
        <rFont val="Yu Gothic"/>
        <family val="3"/>
        <charset val="128"/>
      </rPr>
      <t>　女子のみの参加の場合でも所属名はこの欄に記入してください</t>
    </r>
    <rPh sb="2" eb="4">
      <t>ジョシ</t>
    </rPh>
    <rPh sb="7" eb="9">
      <t>サンカ</t>
    </rPh>
    <rPh sb="10" eb="12">
      <t>バアイ</t>
    </rPh>
    <rPh sb="14" eb="17">
      <t>ショゾクメイ</t>
    </rPh>
    <phoneticPr fontId="3"/>
  </si>
  <si>
    <r>
      <t>➡</t>
    </r>
    <r>
      <rPr>
        <b/>
        <sz val="12"/>
        <color rgb="FFFF0000"/>
        <rFont val="Yu Gothic"/>
        <family val="3"/>
        <charset val="128"/>
      </rPr>
      <t>　女子のみの参加の場合でも所属名は男子の申込書に記入してください</t>
    </r>
    <rPh sb="2" eb="4">
      <t>ジョシ</t>
    </rPh>
    <rPh sb="7" eb="9">
      <t>サンカ</t>
    </rPh>
    <rPh sb="10" eb="12">
      <t>バアイ</t>
    </rPh>
    <rPh sb="14" eb="17">
      <t>ショゾクメイ</t>
    </rPh>
    <rPh sb="18" eb="20">
      <t>ダンシ</t>
    </rPh>
    <rPh sb="21" eb="24">
      <t>モウシコミショ</t>
    </rPh>
    <phoneticPr fontId="3"/>
  </si>
  <si>
    <t>6男複</t>
    <rPh sb="1" eb="3">
      <t>ナンフク</t>
    </rPh>
    <phoneticPr fontId="3"/>
  </si>
  <si>
    <t>5男複</t>
    <rPh sb="1" eb="3">
      <t>ナンフク</t>
    </rPh>
    <phoneticPr fontId="3"/>
  </si>
  <si>
    <t>4男複</t>
    <rPh sb="1" eb="3">
      <t>ナンフク</t>
    </rPh>
    <phoneticPr fontId="3"/>
  </si>
  <si>
    <t>3男複</t>
    <rPh sb="1" eb="3">
      <t>ナンフク</t>
    </rPh>
    <phoneticPr fontId="3"/>
  </si>
  <si>
    <t>6男単</t>
    <rPh sb="1" eb="3">
      <t>ナンタン</t>
    </rPh>
    <phoneticPr fontId="3"/>
  </si>
  <si>
    <t>5男単</t>
    <rPh sb="1" eb="3">
      <t>ナンタン</t>
    </rPh>
    <phoneticPr fontId="3"/>
  </si>
  <si>
    <t>4男単</t>
    <rPh sb="1" eb="3">
      <t>ナンタン</t>
    </rPh>
    <phoneticPr fontId="3"/>
  </si>
  <si>
    <t>3男単</t>
    <rPh sb="1" eb="3">
      <t>ナンタン</t>
    </rPh>
    <phoneticPr fontId="3"/>
  </si>
  <si>
    <t>2男単</t>
    <rPh sb="1" eb="3">
      <t>ナンタン</t>
    </rPh>
    <phoneticPr fontId="3"/>
  </si>
  <si>
    <t>1男単</t>
    <rPh sb="1" eb="3">
      <t>ナンタン</t>
    </rPh>
    <phoneticPr fontId="3"/>
  </si>
  <si>
    <t>6女複</t>
    <rPh sb="1" eb="3">
      <t>ジョフク</t>
    </rPh>
    <phoneticPr fontId="3"/>
  </si>
  <si>
    <t>5女複</t>
    <rPh sb="1" eb="3">
      <t>ジョフク</t>
    </rPh>
    <phoneticPr fontId="3"/>
  </si>
  <si>
    <t>4女複</t>
    <rPh sb="1" eb="3">
      <t>ジョフク</t>
    </rPh>
    <phoneticPr fontId="3"/>
  </si>
  <si>
    <t>3女複</t>
    <rPh sb="1" eb="3">
      <t>ジョフク</t>
    </rPh>
    <phoneticPr fontId="3"/>
  </si>
  <si>
    <t>6女単</t>
    <rPh sb="1" eb="2">
      <t>ジョ</t>
    </rPh>
    <rPh sb="2" eb="3">
      <t>タン</t>
    </rPh>
    <phoneticPr fontId="3"/>
  </si>
  <si>
    <t>5女単</t>
    <rPh sb="1" eb="2">
      <t>ジョ</t>
    </rPh>
    <rPh sb="2" eb="3">
      <t>タン</t>
    </rPh>
    <phoneticPr fontId="3"/>
  </si>
  <si>
    <t>4女単</t>
    <rPh sb="1" eb="2">
      <t>ジョ</t>
    </rPh>
    <rPh sb="2" eb="3">
      <t>タン</t>
    </rPh>
    <phoneticPr fontId="3"/>
  </si>
  <si>
    <t>3女単</t>
    <rPh sb="1" eb="2">
      <t>ジョ</t>
    </rPh>
    <rPh sb="2" eb="3">
      <t>タン</t>
    </rPh>
    <phoneticPr fontId="3"/>
  </si>
  <si>
    <t>2女単</t>
    <rPh sb="1" eb="2">
      <t>ジョ</t>
    </rPh>
    <rPh sb="2" eb="3">
      <t>タン</t>
    </rPh>
    <phoneticPr fontId="3"/>
  </si>
  <si>
    <t>1女単</t>
    <rPh sb="1" eb="2">
      <t>ジョ</t>
    </rPh>
    <rPh sb="2" eb="3">
      <t>タン</t>
    </rPh>
    <phoneticPr fontId="3"/>
  </si>
  <si>
    <t>所  属  名</t>
    <rPh sb="0" eb="1">
      <t>ショ</t>
    </rPh>
    <rPh sb="3" eb="4">
      <t>ゾク</t>
    </rPh>
    <rPh sb="6" eb="7">
      <t>メイ</t>
    </rPh>
    <phoneticPr fontId="3"/>
  </si>
  <si>
    <t>このシートは集計に使用するものです。記入の必要はありません。</t>
    <rPh sb="6" eb="8">
      <t>シュウケイ</t>
    </rPh>
    <rPh sb="9" eb="11">
      <t>シヨウ</t>
    </rPh>
    <rPh sb="18" eb="20">
      <t>キニュウ</t>
    </rPh>
    <rPh sb="21" eb="23">
      <t>ヒツヨウ</t>
    </rPh>
    <phoneticPr fontId="4"/>
  </si>
  <si>
    <t>※　申込に関する記入方法、問い合わせは　makimoto2003@yahoo.co.jp　にメール又は
　　牧元に個人ラインで問い合わせてください。</t>
    <rPh sb="2" eb="4">
      <t>モウシコミ</t>
    </rPh>
    <rPh sb="5" eb="6">
      <t>カン</t>
    </rPh>
    <rPh sb="8" eb="10">
      <t>キニュウ</t>
    </rPh>
    <rPh sb="10" eb="12">
      <t>ホウホウ</t>
    </rPh>
    <rPh sb="13" eb="14">
      <t>ト</t>
    </rPh>
    <rPh sb="15" eb="16">
      <t>ア</t>
    </rPh>
    <rPh sb="49" eb="50">
      <t>マタ</t>
    </rPh>
    <rPh sb="54" eb="56">
      <t>マキモト</t>
    </rPh>
    <rPh sb="69" eb="71">
      <t>ハマダフメイテンコジントア</t>
    </rPh>
    <phoneticPr fontId="4"/>
  </si>
  <si>
    <t>令和6年度</t>
    <rPh sb="0" eb="2">
      <t>レイワ</t>
    </rPh>
    <rPh sb="3" eb="5">
      <t>ネンド</t>
    </rPh>
    <phoneticPr fontId="3"/>
  </si>
  <si>
    <t>※　上記の参加申込書のデータを
　　　shougaku.bado2024@ymail.ne.jp 及び　makimoto2003@yahoo.co.jp　
　　　　に送信してください。
　　　（このファイルをダウンロードして使用してください。）</t>
    <rPh sb="84" eb="85">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</si>
</sst>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0"/>
    <numFmt numFmtId="177" formatCode="#,##0&quot;人&quot;"/>
    <numFmt numFmtId="178" formatCode="m/d;@"/>
  </numFmts>
  <fonts count="47">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sz val="11"/>
      <color rgb="FF000000"/>
      <name val="ＭＳ Ｐゴシック"/>
      <family val="3"/>
      <charset val="128"/>
      <scheme val="minor"/>
    </font>
    <font>
      <b/>
      <sz val="9"/>
      <color indexed="81"/>
      <name val="ＭＳ Ｐゴシック"/>
      <family val="3"/>
      <charset val="128"/>
    </font>
    <font>
      <sz val="10"/>
      <name val="ＭＳ Ｐ明朝"/>
      <family val="1"/>
      <charset val="128"/>
    </font>
    <font>
      <b/>
      <sz val="12"/>
      <color rgb="FFFF0000"/>
      <name val="ＭＳ Ｐゴシック"/>
      <family val="3"/>
      <charset val="128"/>
      <scheme val="minor"/>
    </font>
    <font>
      <sz val="11"/>
      <color theme="0"/>
      <name val="ＭＳ Ｐ明朝"/>
      <family val="1"/>
      <charset val="128"/>
    </font>
    <font>
      <b/>
      <sz val="11"/>
      <name val="ＭＳ Ｐ明朝"/>
      <family val="1"/>
      <charset val="128"/>
    </font>
    <font>
      <b/>
      <sz val="14"/>
      <color rgb="FFFF0000"/>
      <name val="ＭＳ Ｐ明朝"/>
      <family val="1"/>
      <charset val="128"/>
    </font>
    <font>
      <b/>
      <sz val="11"/>
      <color theme="1"/>
      <name val="ＭＳ Ｐゴシック"/>
      <family val="2"/>
      <charset val="128"/>
      <scheme val="minor"/>
    </font>
    <font>
      <sz val="11"/>
      <color theme="0"/>
      <name val="ＭＳ Ｐゴシック"/>
      <family val="2"/>
      <charset val="128"/>
      <scheme val="minor"/>
    </font>
    <font>
      <sz val="18"/>
      <color rgb="FFFF0000"/>
      <name val="HGP創英角ﾎﾟｯﾌﾟ体"/>
      <family val="3"/>
      <charset val="128"/>
    </font>
    <font>
      <sz val="16"/>
      <color rgb="FFFF0000"/>
      <name val="HGP創英角ﾎﾟｯﾌﾟ体"/>
      <family val="3"/>
      <charset val="128"/>
    </font>
    <font>
      <b/>
      <sz val="14"/>
      <color rgb="FFFF0000"/>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b/>
      <sz val="14"/>
      <color theme="0"/>
      <name val="ＭＳ Ｐゴシック"/>
      <family val="3"/>
      <charset val="128"/>
    </font>
    <font>
      <b/>
      <sz val="14"/>
      <color theme="0"/>
      <name val="ＭＳ Ｐ明朝"/>
      <family val="1"/>
      <charset val="128"/>
    </font>
    <font>
      <sz val="12"/>
      <name val="HGS明朝B"/>
      <family val="1"/>
      <charset val="128"/>
    </font>
    <font>
      <sz val="12"/>
      <color theme="0"/>
      <name val="HGS明朝B"/>
      <family val="1"/>
      <charset val="128"/>
    </font>
    <font>
      <b/>
      <sz val="12"/>
      <name val="HGS明朝B"/>
      <family val="1"/>
      <charset val="128"/>
    </font>
    <font>
      <sz val="14"/>
      <name val="HGS明朝B"/>
      <family val="1"/>
      <charset val="128"/>
    </font>
    <font>
      <sz val="11"/>
      <name val="HG明朝B"/>
      <family val="1"/>
      <charset val="128"/>
    </font>
    <font>
      <sz val="14"/>
      <name val="HGP明朝B"/>
      <family val="1"/>
      <charset val="128"/>
    </font>
    <font>
      <sz val="11"/>
      <name val="HGP明朝B"/>
      <family val="1"/>
      <charset val="128"/>
    </font>
    <font>
      <sz val="12"/>
      <name val="HGP明朝B"/>
      <family val="1"/>
      <charset val="128"/>
    </font>
    <font>
      <sz val="14"/>
      <color theme="1"/>
      <name val="HGP明朝B"/>
      <family val="1"/>
      <charset val="128"/>
    </font>
    <font>
      <b/>
      <sz val="10"/>
      <name val="ＭＳ Ｐ明朝"/>
      <family val="1"/>
      <charset val="128"/>
    </font>
    <font>
      <b/>
      <sz val="12"/>
      <name val="ＭＳ Ｐ明朝"/>
      <family val="1"/>
      <charset val="128"/>
    </font>
    <font>
      <b/>
      <sz val="10"/>
      <name val="ＭＳ Ｐゴシック"/>
      <family val="3"/>
      <charset val="128"/>
    </font>
    <font>
      <b/>
      <sz val="12"/>
      <color rgb="FFFF0000"/>
      <name val="Segoe UI Symbol"/>
      <family val="3"/>
    </font>
    <font>
      <b/>
      <sz val="12"/>
      <color rgb="FFFF0000"/>
      <name val="Yu Gothic"/>
      <family val="3"/>
      <charset val="128"/>
    </font>
    <font>
      <sz val="9"/>
      <color theme="1"/>
      <name val="HGP明朝E"/>
      <family val="1"/>
      <charset val="128"/>
    </font>
    <font>
      <b/>
      <sz val="9"/>
      <name val="HGP明朝E"/>
      <family val="1"/>
      <charset val="128"/>
    </font>
    <font>
      <sz val="9"/>
      <color theme="0"/>
      <name val="HGP明朝E"/>
      <family val="1"/>
      <charset val="128"/>
    </font>
    <font>
      <sz val="11"/>
      <color rgb="FFFF0000"/>
      <name val="ＭＳ Ｐゴシック"/>
      <family val="2"/>
      <charset val="128"/>
      <scheme val="minor"/>
    </font>
    <font>
      <sz val="11"/>
      <name val="ＭＳ Ｐゴシック"/>
      <family val="2"/>
      <charset val="128"/>
      <scheme val="minor"/>
    </font>
    <font>
      <sz val="11"/>
      <color theme="0"/>
      <name val="ＭＳ Ｐゴシック"/>
      <family val="3"/>
      <charset val="128"/>
      <scheme val="minor"/>
    </font>
    <font>
      <sz val="12"/>
      <color theme="0"/>
      <name val="ＭＳ Ｐゴシック"/>
      <family val="2"/>
      <charset val="128"/>
      <scheme val="minor"/>
    </font>
    <font>
      <sz val="14"/>
      <color theme="1"/>
      <name val="HGP明朝E"/>
      <family val="1"/>
      <charset val="128"/>
    </font>
    <font>
      <sz val="16"/>
      <color theme="1"/>
      <name val="ＭＳ Ｐゴシック"/>
      <family val="2"/>
      <charset val="128"/>
      <scheme val="minor"/>
    </font>
  </fonts>
  <fills count="15">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6337778862885"/>
        <bgColor indexed="64"/>
      </patternFill>
    </fill>
    <fill>
      <patternFill patternType="solid">
        <fgColor rgb="FF00B050"/>
        <bgColor indexed="64"/>
      </patternFill>
    </fill>
    <fill>
      <patternFill patternType="solid">
        <fgColor rgb="FF0070C0"/>
        <bgColor indexed="64"/>
      </patternFill>
    </fill>
    <fill>
      <patternFill patternType="solid">
        <fgColor rgb="FFFFCCFF"/>
        <bgColor indexed="64"/>
      </patternFill>
    </fill>
    <fill>
      <patternFill patternType="solid">
        <fgColor rgb="FFFF0000"/>
        <bgColor indexed="64"/>
      </patternFill>
    </fill>
    <fill>
      <patternFill patternType="solid">
        <fgColor theme="4" tint="0.59999389629810485"/>
        <bgColor indexed="64"/>
      </patternFill>
    </fill>
    <fill>
      <patternFill patternType="solid">
        <fgColor rgb="FFFFBDDE"/>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9" tint="0.59999389629810485"/>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2" fillId="0" borderId="6" xfId="0" applyFont="1" applyBorder="1" applyAlignment="1">
      <alignment vertical="center" shrinkToFit="1"/>
    </xf>
    <xf numFmtId="0" fontId="2" fillId="0" borderId="6" xfId="0" applyFont="1" applyBorder="1" applyAlignment="1">
      <alignment horizontal="center" vertical="center" shrinkToFit="1"/>
    </xf>
    <xf numFmtId="0" fontId="0" fillId="0" borderId="6" xfId="0" applyBorder="1">
      <alignment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10" fillId="0" borderId="5" xfId="0" applyFont="1" applyBorder="1" applyAlignment="1">
      <alignment vertical="center" shrinkToFit="1"/>
    </xf>
    <xf numFmtId="0" fontId="10" fillId="0" borderId="0" xfId="0" applyFont="1" applyAlignment="1">
      <alignment vertical="center" shrinkToFit="1"/>
    </xf>
    <xf numFmtId="0" fontId="10" fillId="0" borderId="5" xfId="0" applyFont="1" applyBorder="1">
      <alignment vertical="center"/>
    </xf>
    <xf numFmtId="0" fontId="2" fillId="0" borderId="12" xfId="0" applyFont="1" applyBorder="1" applyAlignment="1">
      <alignment vertical="center" shrinkToFit="1"/>
    </xf>
    <xf numFmtId="0" fontId="2" fillId="0" borderId="15" xfId="0" applyFont="1" applyBorder="1" applyAlignment="1">
      <alignment horizontal="center" vertical="center" shrinkToFit="1"/>
    </xf>
    <xf numFmtId="0" fontId="0" fillId="4" borderId="0" xfId="0" applyFill="1">
      <alignment vertical="center"/>
    </xf>
    <xf numFmtId="0" fontId="8" fillId="4" borderId="0" xfId="0" applyFont="1" applyFill="1" applyAlignment="1">
      <alignment horizontal="left" vertical="center" readingOrder="1"/>
    </xf>
    <xf numFmtId="0" fontId="11" fillId="4" borderId="0" xfId="0" applyFont="1" applyFill="1" applyAlignment="1">
      <alignment horizontal="left" vertical="center" readingOrder="1"/>
    </xf>
    <xf numFmtId="38" fontId="13" fillId="3" borderId="2" xfId="1" applyFont="1" applyFill="1" applyBorder="1" applyAlignment="1" applyProtection="1">
      <alignment horizontal="center" vertical="center"/>
      <protection locked="0"/>
    </xf>
    <xf numFmtId="0" fontId="2" fillId="0" borderId="12" xfId="0" applyFont="1" applyBorder="1" applyAlignment="1">
      <alignment horizontal="center" vertical="center" shrinkToFit="1"/>
    </xf>
    <xf numFmtId="0" fontId="8" fillId="0" borderId="0" xfId="0" applyFont="1" applyAlignment="1">
      <alignment vertical="center" readingOrder="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2" fillId="4" borderId="0" xfId="0" applyFont="1" applyFill="1">
      <alignment vertical="center"/>
    </xf>
    <xf numFmtId="0" fontId="2" fillId="5" borderId="6" xfId="0" applyFont="1" applyFill="1" applyBorder="1">
      <alignment vertical="center"/>
    </xf>
    <xf numFmtId="0" fontId="13" fillId="2" borderId="6" xfId="0" applyFont="1" applyFill="1" applyBorder="1">
      <alignment vertical="center"/>
    </xf>
    <xf numFmtId="0" fontId="17" fillId="4" borderId="0" xfId="0" applyFont="1" applyFill="1" applyAlignment="1">
      <alignment vertical="center" wrapText="1"/>
    </xf>
    <xf numFmtId="0" fontId="18" fillId="4" borderId="0" xfId="0" applyFont="1" applyFill="1" applyAlignment="1">
      <alignment vertical="center" wrapText="1"/>
    </xf>
    <xf numFmtId="0" fontId="6" fillId="0" borderId="0" xfId="0" applyFont="1" applyAlignment="1">
      <alignment horizontal="center" vertical="center" shrinkToFit="1"/>
    </xf>
    <xf numFmtId="0" fontId="15" fillId="2" borderId="6" xfId="0" applyFont="1" applyFill="1" applyBorder="1" applyAlignment="1">
      <alignment horizontal="center" vertical="center"/>
    </xf>
    <xf numFmtId="0" fontId="19" fillId="0" borderId="0" xfId="0" applyFont="1">
      <alignment vertical="center"/>
    </xf>
    <xf numFmtId="0" fontId="20" fillId="4" borderId="0" xfId="0" applyFont="1" applyFill="1">
      <alignment vertical="center"/>
    </xf>
    <xf numFmtId="0" fontId="21" fillId="4" borderId="0" xfId="0" applyFont="1" applyFill="1">
      <alignment vertical="center"/>
    </xf>
    <xf numFmtId="0" fontId="13" fillId="0" borderId="4"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shrinkToFit="1"/>
    </xf>
    <xf numFmtId="0" fontId="14" fillId="4" borderId="0" xfId="0" applyFont="1" applyFill="1" applyProtection="1">
      <alignment vertical="center"/>
      <protection locked="0"/>
    </xf>
    <xf numFmtId="0" fontId="13" fillId="0" borderId="0" xfId="0" applyFont="1">
      <alignment vertical="center"/>
    </xf>
    <xf numFmtId="49" fontId="7" fillId="0" borderId="0" xfId="0" applyNumberFormat="1" applyFont="1" applyAlignment="1" applyProtection="1">
      <alignment vertical="center" shrinkToFit="1"/>
      <protection locked="0"/>
    </xf>
    <xf numFmtId="49" fontId="7" fillId="0" borderId="0" xfId="0" applyNumberFormat="1" applyFont="1" applyAlignment="1" applyProtection="1">
      <alignment horizontal="left" vertical="center" shrinkToFit="1"/>
      <protection locked="0"/>
    </xf>
    <xf numFmtId="0" fontId="6" fillId="0" borderId="0" xfId="0" applyFont="1" applyAlignment="1">
      <alignment vertical="center" shrinkToFit="1"/>
    </xf>
    <xf numFmtId="0" fontId="13" fillId="2" borderId="6" xfId="0" applyFont="1" applyFill="1" applyBorder="1" applyAlignment="1">
      <alignment horizontal="center" vertical="center"/>
    </xf>
    <xf numFmtId="0" fontId="0" fillId="3" borderId="6" xfId="0" applyFill="1" applyBorder="1">
      <alignment vertical="center"/>
    </xf>
    <xf numFmtId="178" fontId="30" fillId="2" borderId="6" xfId="0" applyNumberFormat="1" applyFont="1" applyFill="1" applyBorder="1" applyAlignment="1">
      <alignment horizontal="center" vertical="center"/>
    </xf>
    <xf numFmtId="0" fontId="29" fillId="4" borderId="1" xfId="0" applyFont="1" applyFill="1" applyBorder="1" applyAlignment="1">
      <alignment horizontal="center" vertical="center"/>
    </xf>
    <xf numFmtId="0" fontId="10" fillId="4" borderId="0" xfId="0" applyFont="1" applyFill="1">
      <alignment vertical="center"/>
    </xf>
    <xf numFmtId="0" fontId="10" fillId="4" borderId="0" xfId="0" applyFont="1" applyFill="1" applyAlignment="1">
      <alignment vertical="center" shrinkToFit="1"/>
    </xf>
    <xf numFmtId="0" fontId="12" fillId="4" borderId="0" xfId="0" applyFont="1" applyFill="1" applyProtection="1">
      <alignment vertical="center"/>
      <protection hidden="1"/>
    </xf>
    <xf numFmtId="0" fontId="20" fillId="4" borderId="0" xfId="0" applyFont="1" applyFill="1" applyAlignment="1">
      <alignment horizontal="left" vertical="center" readingOrder="1"/>
    </xf>
    <xf numFmtId="0" fontId="35" fillId="3" borderId="12" xfId="0" applyFont="1" applyFill="1" applyBorder="1" applyAlignment="1" applyProtection="1">
      <alignment vertical="center" shrinkToFit="1"/>
      <protection locked="0"/>
    </xf>
    <xf numFmtId="0" fontId="14" fillId="4" borderId="0" xfId="0" applyFont="1" applyFill="1" applyAlignment="1" applyProtection="1">
      <alignment horizontal="center" vertical="center"/>
      <protection locked="0"/>
    </xf>
    <xf numFmtId="0" fontId="35" fillId="3" borderId="12" xfId="0" applyFont="1" applyFill="1" applyBorder="1" applyAlignment="1" applyProtection="1">
      <alignment horizontal="center" vertical="center" shrinkToFit="1"/>
      <protection locked="0"/>
    </xf>
    <xf numFmtId="0" fontId="12" fillId="0" borderId="0" xfId="0" applyFont="1" applyProtection="1">
      <alignment vertical="center"/>
      <protection hidden="1"/>
    </xf>
    <xf numFmtId="0" fontId="12" fillId="0" borderId="0" xfId="0" applyFont="1">
      <alignment vertical="center"/>
    </xf>
    <xf numFmtId="0" fontId="2" fillId="0" borderId="0" xfId="0" applyFont="1">
      <alignment vertical="center"/>
    </xf>
    <xf numFmtId="0" fontId="0" fillId="4" borderId="0" xfId="0" applyFill="1" applyProtection="1">
      <alignment vertical="center"/>
      <protection hidden="1"/>
    </xf>
    <xf numFmtId="0" fontId="0" fillId="0" borderId="0" xfId="0" applyProtection="1">
      <alignment vertical="center"/>
      <protection hidden="1"/>
    </xf>
    <xf numFmtId="0" fontId="18" fillId="4" borderId="0" xfId="0" applyFont="1" applyFill="1" applyAlignment="1" applyProtection="1">
      <alignment vertical="center" wrapText="1"/>
      <protection hidden="1"/>
    </xf>
    <xf numFmtId="38" fontId="16" fillId="4" borderId="0" xfId="0" applyNumberFormat="1" applyFont="1" applyFill="1" applyProtection="1">
      <alignment vertical="center"/>
      <protection hidden="1"/>
    </xf>
    <xf numFmtId="0" fontId="16" fillId="4" borderId="0" xfId="0" applyFont="1" applyFill="1" applyProtection="1">
      <alignment vertical="center"/>
      <protection hidden="1"/>
    </xf>
    <xf numFmtId="0" fontId="2" fillId="4" borderId="0" xfId="0" applyFont="1" applyFill="1" applyProtection="1">
      <alignment vertical="center"/>
      <protection hidden="1"/>
    </xf>
    <xf numFmtId="0" fontId="27" fillId="3" borderId="17" xfId="0" applyFont="1" applyFill="1" applyBorder="1" applyAlignment="1" applyProtection="1">
      <alignment horizontal="center" vertical="center"/>
      <protection hidden="1"/>
    </xf>
    <xf numFmtId="0" fontId="24" fillId="3" borderId="18" xfId="0" applyFont="1" applyFill="1" applyBorder="1" applyAlignment="1" applyProtection="1">
      <alignment horizontal="left" vertical="center"/>
      <protection hidden="1"/>
    </xf>
    <xf numFmtId="0" fontId="27" fillId="3" borderId="20" xfId="0" applyFont="1" applyFill="1" applyBorder="1" applyAlignment="1" applyProtection="1">
      <alignment horizontal="center" vertical="center"/>
      <protection hidden="1"/>
    </xf>
    <xf numFmtId="0" fontId="24" fillId="3" borderId="21" xfId="0" applyFont="1" applyFill="1" applyBorder="1" applyAlignment="1" applyProtection="1">
      <alignment horizontal="left" vertical="center"/>
      <protection hidden="1"/>
    </xf>
    <xf numFmtId="0" fontId="27" fillId="3" borderId="23" xfId="0" applyFont="1" applyFill="1" applyBorder="1" applyAlignment="1" applyProtection="1">
      <alignment horizontal="center" vertical="center"/>
      <protection hidden="1"/>
    </xf>
    <xf numFmtId="0" fontId="24" fillId="3" borderId="24" xfId="0" applyFont="1" applyFill="1" applyBorder="1" applyAlignment="1" applyProtection="1">
      <alignment horizontal="left" vertical="center"/>
      <protection hidden="1"/>
    </xf>
    <xf numFmtId="0" fontId="15" fillId="2" borderId="1" xfId="0" applyFont="1" applyFill="1" applyBorder="1" applyAlignment="1">
      <alignment horizontal="center" vertical="center" shrinkToFit="1"/>
    </xf>
    <xf numFmtId="0" fontId="40" fillId="13" borderId="0" xfId="0" applyFont="1" applyFill="1" applyAlignment="1">
      <alignment horizontal="center" vertical="center"/>
    </xf>
    <xf numFmtId="0" fontId="38" fillId="10" borderId="0" xfId="0" applyFont="1" applyFill="1" applyAlignment="1">
      <alignment horizontal="center" vertical="center"/>
    </xf>
    <xf numFmtId="0" fontId="38" fillId="11" borderId="0" xfId="0" applyFont="1" applyFill="1" applyAlignment="1">
      <alignment horizontal="center" vertical="center"/>
    </xf>
    <xf numFmtId="0" fontId="38" fillId="12" borderId="0" xfId="0" applyFont="1" applyFill="1" applyAlignment="1">
      <alignment horizontal="center" vertical="center"/>
    </xf>
    <xf numFmtId="0" fontId="38" fillId="0" borderId="0" xfId="0" applyFont="1" applyAlignment="1">
      <alignment horizontal="center" vertical="center"/>
    </xf>
    <xf numFmtId="0" fontId="38" fillId="0" borderId="0" xfId="0" applyFont="1" applyAlignment="1" applyProtection="1">
      <alignment horizontal="center" vertical="center"/>
      <protection hidden="1"/>
    </xf>
    <xf numFmtId="0" fontId="39" fillId="0" borderId="0" xfId="0" applyFont="1" applyProtection="1">
      <alignment vertical="center"/>
      <protection hidden="1"/>
    </xf>
    <xf numFmtId="0" fontId="24" fillId="0" borderId="16" xfId="0" applyFont="1" applyBorder="1" applyAlignment="1" applyProtection="1">
      <alignment horizontal="center" vertical="center"/>
      <protection hidden="1"/>
    </xf>
    <xf numFmtId="0" fontId="24" fillId="0" borderId="19" xfId="0" applyFont="1" applyBorder="1" applyAlignment="1" applyProtection="1">
      <alignment horizontal="center" vertical="center"/>
      <protection hidden="1"/>
    </xf>
    <xf numFmtId="0" fontId="24" fillId="0" borderId="22" xfId="0" applyFont="1" applyBorder="1" applyAlignment="1" applyProtection="1">
      <alignment horizontal="center" vertical="center"/>
      <protection hidden="1"/>
    </xf>
    <xf numFmtId="0" fontId="42" fillId="4" borderId="0" xfId="0" applyFont="1" applyFill="1">
      <alignment vertical="center"/>
    </xf>
    <xf numFmtId="0" fontId="42" fillId="4" borderId="0" xfId="0" applyFont="1" applyFill="1" applyProtection="1">
      <alignment vertical="center"/>
      <protection hidden="1"/>
    </xf>
    <xf numFmtId="0" fontId="38" fillId="0" borderId="0" xfId="0" applyFont="1" applyProtection="1">
      <alignment vertical="center"/>
      <protection hidden="1"/>
    </xf>
    <xf numFmtId="0" fontId="41" fillId="0" borderId="0" xfId="0" applyFont="1" applyAlignment="1">
      <alignment vertical="top" wrapText="1"/>
    </xf>
    <xf numFmtId="0" fontId="43" fillId="9" borderId="0" xfId="0" applyFont="1" applyFill="1">
      <alignment vertical="center"/>
    </xf>
    <xf numFmtId="0" fontId="43" fillId="9" borderId="0" xfId="0" applyFont="1" applyFill="1" applyAlignment="1">
      <alignment horizontal="center" vertical="center"/>
    </xf>
    <xf numFmtId="0" fontId="44" fillId="9" borderId="0" xfId="0" applyFont="1" applyFill="1">
      <alignment vertical="center"/>
    </xf>
    <xf numFmtId="0" fontId="45" fillId="0" borderId="0" xfId="0" applyFont="1" applyAlignment="1">
      <alignment horizontal="center" vertical="center"/>
    </xf>
    <xf numFmtId="0" fontId="15" fillId="2" borderId="1" xfId="0" applyFont="1" applyFill="1" applyBorder="1" applyAlignment="1">
      <alignment horizontal="center" vertical="center"/>
    </xf>
    <xf numFmtId="0" fontId="46" fillId="0" borderId="0" xfId="0" applyFont="1" applyAlignment="1">
      <alignment horizontal="centerContinuous" vertical="center"/>
    </xf>
    <xf numFmtId="0" fontId="0" fillId="0" borderId="0" xfId="0" applyAlignment="1">
      <alignment horizontal="centerContinuous" vertical="center"/>
    </xf>
    <xf numFmtId="0" fontId="16" fillId="0" borderId="0" xfId="0" applyFont="1" applyProtection="1">
      <alignment vertical="center"/>
      <protection hidden="1"/>
    </xf>
    <xf numFmtId="38" fontId="16" fillId="0" borderId="0" xfId="0" applyNumberFormat="1" applyFont="1" applyProtection="1">
      <alignment vertical="center"/>
      <protection hidden="1"/>
    </xf>
    <xf numFmtId="0" fontId="18" fillId="4" borderId="0" xfId="0" applyFont="1" applyFill="1" applyAlignment="1" applyProtection="1">
      <alignment horizontal="center" vertical="center" wrapText="1"/>
      <protection hidden="1"/>
    </xf>
    <xf numFmtId="0" fontId="6" fillId="0" borderId="0" xfId="0" applyFont="1" applyAlignment="1">
      <alignment horizontal="center" vertical="center" shrinkToFit="1"/>
    </xf>
    <xf numFmtId="0" fontId="22" fillId="7" borderId="1" xfId="0" applyFont="1" applyFill="1" applyBorder="1" applyAlignment="1">
      <alignment horizontal="center" vertical="center"/>
    </xf>
    <xf numFmtId="0" fontId="22" fillId="7" borderId="3" xfId="0" applyFont="1" applyFill="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0" fillId="0" borderId="0" xfId="0" applyAlignment="1">
      <alignment horizontal="center" vertical="center"/>
    </xf>
    <xf numFmtId="0" fontId="13" fillId="0" borderId="4" xfId="0" applyFont="1" applyBorder="1" applyAlignment="1">
      <alignment horizontal="center" vertical="center" textRotation="255"/>
    </xf>
    <xf numFmtId="0" fontId="13" fillId="0" borderId="10" xfId="0" applyFont="1" applyBorder="1" applyAlignment="1">
      <alignment horizontal="center" vertical="center" textRotation="255"/>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1" xfId="0" applyFont="1" applyBorder="1" applyAlignment="1">
      <alignment horizontal="center" vertical="center" wrapText="1"/>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5" fillId="0" borderId="7" xfId="0" applyFont="1" applyBorder="1" applyAlignment="1">
      <alignment horizontal="center" vertical="center"/>
    </xf>
    <xf numFmtId="0" fontId="15" fillId="0" borderId="11" xfId="0" applyFont="1" applyBorder="1" applyAlignment="1">
      <alignment horizontal="center" vertical="center"/>
    </xf>
    <xf numFmtId="0" fontId="36" fillId="4" borderId="0" xfId="0" applyFont="1" applyFill="1" applyAlignment="1" applyProtection="1">
      <alignment horizontal="left" vertical="center" wrapText="1"/>
      <protection hidden="1"/>
    </xf>
    <xf numFmtId="0" fontId="22" fillId="9" borderId="1" xfId="0" applyFont="1" applyFill="1" applyBorder="1" applyAlignment="1">
      <alignment horizontal="center" vertical="center"/>
    </xf>
    <xf numFmtId="0" fontId="22" fillId="9" borderId="3" xfId="0" applyFont="1" applyFill="1" applyBorder="1" applyAlignment="1">
      <alignment horizontal="center" vertical="center"/>
    </xf>
    <xf numFmtId="0" fontId="5" fillId="3" borderId="1" xfId="0" applyFont="1" applyFill="1" applyBorder="1" applyAlignment="1" applyProtection="1">
      <alignment horizontal="center" vertical="center" shrinkToFit="1"/>
      <protection hidden="1"/>
    </xf>
    <xf numFmtId="0" fontId="5" fillId="3" borderId="2" xfId="0" applyFont="1" applyFill="1" applyBorder="1" applyAlignment="1" applyProtection="1">
      <alignment horizontal="center" vertical="center" shrinkToFit="1"/>
      <protection hidden="1"/>
    </xf>
    <xf numFmtId="0" fontId="5" fillId="3" borderId="3" xfId="0" applyFont="1" applyFill="1" applyBorder="1" applyAlignment="1" applyProtection="1">
      <alignment horizontal="center" vertical="center" shrinkToFit="1"/>
      <protection hidden="1"/>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6" xfId="0" applyFont="1" applyBorder="1" applyAlignment="1">
      <alignment horizontal="center" vertical="center"/>
    </xf>
    <xf numFmtId="49" fontId="31" fillId="2" borderId="1" xfId="0" applyNumberFormat="1" applyFont="1" applyFill="1" applyBorder="1" applyAlignment="1" applyProtection="1">
      <alignment horizontal="left" vertical="center" wrapText="1" shrinkToFit="1"/>
      <protection locked="0"/>
    </xf>
    <xf numFmtId="49" fontId="31" fillId="2" borderId="2" xfId="0" applyNumberFormat="1" applyFont="1" applyFill="1" applyBorder="1" applyAlignment="1" applyProtection="1">
      <alignment horizontal="left" vertical="center" wrapText="1" shrinkToFit="1"/>
      <protection locked="0"/>
    </xf>
    <xf numFmtId="49" fontId="31" fillId="2" borderId="3" xfId="0" applyNumberFormat="1" applyFont="1" applyFill="1" applyBorder="1" applyAlignment="1" applyProtection="1">
      <alignment horizontal="left" vertical="center" wrapText="1" shrinkToFit="1"/>
      <protection locked="0"/>
    </xf>
    <xf numFmtId="49" fontId="29" fillId="2" borderId="1" xfId="0" applyNumberFormat="1" applyFont="1" applyFill="1" applyBorder="1" applyAlignment="1" applyProtection="1">
      <alignment horizontal="center" vertical="center" shrinkToFit="1"/>
      <protection locked="0"/>
    </xf>
    <xf numFmtId="49" fontId="29" fillId="2" borderId="2" xfId="0" applyNumberFormat="1" applyFont="1" applyFill="1" applyBorder="1" applyAlignment="1" applyProtection="1">
      <alignment horizontal="center" vertical="center" shrinkToFit="1"/>
      <protection locked="0"/>
    </xf>
    <xf numFmtId="49" fontId="29" fillId="2" borderId="3" xfId="0" applyNumberFormat="1" applyFont="1" applyFill="1" applyBorder="1" applyAlignment="1" applyProtection="1">
      <alignment horizontal="center" vertical="center" shrinkToFit="1"/>
      <protection locked="0"/>
    </xf>
    <xf numFmtId="0" fontId="29" fillId="2" borderId="1" xfId="0" applyFont="1" applyFill="1" applyBorder="1" applyAlignment="1" applyProtection="1">
      <alignment horizontal="center" vertical="center" shrinkToFit="1"/>
      <protection locked="0"/>
    </xf>
    <xf numFmtId="0" fontId="29" fillId="2" borderId="2" xfId="0" applyFont="1" applyFill="1" applyBorder="1" applyAlignment="1" applyProtection="1">
      <alignment horizontal="center" vertical="center" shrinkToFit="1"/>
      <protection locked="0"/>
    </xf>
    <xf numFmtId="0" fontId="23" fillId="6" borderId="1" xfId="0" applyFont="1" applyFill="1" applyBorder="1" applyAlignment="1" applyProtection="1">
      <alignment horizontal="center" vertical="center"/>
      <protection locked="0"/>
    </xf>
    <xf numFmtId="0" fontId="23" fillId="6" borderId="3" xfId="0" applyFont="1" applyFill="1" applyBorder="1" applyAlignment="1" applyProtection="1">
      <alignment horizontal="center" vertical="center"/>
      <protection locked="0"/>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13" fillId="0" borderId="2" xfId="0" applyFont="1" applyBorder="1" applyAlignment="1">
      <alignment horizontal="center" vertical="center"/>
    </xf>
    <xf numFmtId="0" fontId="33" fillId="0" borderId="1" xfId="0" applyFont="1" applyBorder="1" applyAlignment="1">
      <alignment horizontal="center" vertical="center" wrapText="1" shrinkToFit="1"/>
    </xf>
    <xf numFmtId="0" fontId="33" fillId="0" borderId="2" xfId="0" applyFont="1" applyBorder="1" applyAlignment="1">
      <alignment horizontal="center" vertical="center" wrapText="1" shrinkToFit="1"/>
    </xf>
    <xf numFmtId="0" fontId="29" fillId="3" borderId="1" xfId="0" applyFont="1" applyFill="1" applyBorder="1" applyAlignment="1" applyProtection="1">
      <alignment horizontal="center" vertical="center" shrinkToFit="1"/>
      <protection hidden="1"/>
    </xf>
    <xf numFmtId="0" fontId="29" fillId="3" borderId="2" xfId="0" applyFont="1" applyFill="1" applyBorder="1" applyAlignment="1" applyProtection="1">
      <alignment horizontal="center" vertical="center" shrinkToFit="1"/>
      <protection hidden="1"/>
    </xf>
    <xf numFmtId="0" fontId="29" fillId="3" borderId="3" xfId="0" applyFont="1" applyFill="1" applyBorder="1" applyAlignment="1" applyProtection="1">
      <alignment horizontal="center" vertical="center" shrinkToFit="1"/>
      <protection hidden="1"/>
    </xf>
    <xf numFmtId="0" fontId="28" fillId="0" borderId="0" xfId="0" applyFont="1" applyAlignment="1">
      <alignment horizontal="left" vertical="center" wrapText="1"/>
    </xf>
    <xf numFmtId="0" fontId="24" fillId="0" borderId="1"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4" fillId="8" borderId="1" xfId="0" applyFont="1" applyFill="1" applyBorder="1" applyAlignment="1" applyProtection="1">
      <alignment horizontal="center" vertical="center"/>
      <protection hidden="1"/>
    </xf>
    <xf numFmtId="0" fontId="24" fillId="8" borderId="3" xfId="0" applyFont="1" applyFill="1" applyBorder="1" applyAlignment="1" applyProtection="1">
      <alignment horizontal="center" vertical="center"/>
      <protection hidden="1"/>
    </xf>
    <xf numFmtId="176" fontId="27" fillId="3" borderId="1" xfId="0" applyNumberFormat="1" applyFont="1" applyFill="1" applyBorder="1" applyAlignment="1" applyProtection="1">
      <alignment horizontal="center" vertical="center"/>
      <protection hidden="1"/>
    </xf>
    <xf numFmtId="176" fontId="27" fillId="3" borderId="2" xfId="0" applyNumberFormat="1" applyFont="1" applyFill="1" applyBorder="1" applyAlignment="1" applyProtection="1">
      <alignment horizontal="center" vertical="center"/>
      <protection hidden="1"/>
    </xf>
    <xf numFmtId="176" fontId="27" fillId="3" borderId="3" xfId="0" applyNumberFormat="1" applyFont="1" applyFill="1" applyBorder="1" applyAlignment="1" applyProtection="1">
      <alignment horizontal="center" vertical="center"/>
      <protection hidden="1"/>
    </xf>
    <xf numFmtId="0" fontId="24" fillId="0" borderId="7" xfId="0" applyFont="1" applyBorder="1" applyAlignment="1" applyProtection="1">
      <alignment horizontal="center" vertical="center" textRotation="255"/>
      <protection hidden="1"/>
    </xf>
    <xf numFmtId="0" fontId="24" fillId="0" borderId="11" xfId="0" applyFont="1" applyBorder="1" applyAlignment="1" applyProtection="1">
      <alignment horizontal="center" vertical="center" textRotation="255"/>
      <protection hidden="1"/>
    </xf>
    <xf numFmtId="0" fontId="26" fillId="0" borderId="7" xfId="0" applyFont="1" applyBorder="1" applyAlignment="1" applyProtection="1">
      <alignment horizontal="center" vertical="center" textRotation="255"/>
      <protection hidden="1"/>
    </xf>
    <xf numFmtId="0" fontId="26" fillId="0" borderId="11" xfId="0" applyFont="1" applyBorder="1" applyAlignment="1" applyProtection="1">
      <alignment horizontal="center" vertical="center" textRotation="255"/>
      <protection hidden="1"/>
    </xf>
    <xf numFmtId="0" fontId="26" fillId="0" borderId="8" xfId="0" applyFont="1" applyBorder="1" applyAlignment="1" applyProtection="1">
      <alignment horizontal="center" vertical="center" textRotation="255"/>
      <protection hidden="1"/>
    </xf>
    <xf numFmtId="0" fontId="24" fillId="0" borderId="2" xfId="0" applyFont="1" applyBorder="1" applyAlignment="1" applyProtection="1">
      <alignment horizontal="center" vertical="center"/>
      <protection hidden="1"/>
    </xf>
    <xf numFmtId="177" fontId="27" fillId="3" borderId="1" xfId="0" applyNumberFormat="1" applyFont="1" applyFill="1" applyBorder="1" applyAlignment="1" applyProtection="1">
      <alignment horizontal="center" vertical="center"/>
      <protection hidden="1"/>
    </xf>
    <xf numFmtId="177" fontId="27" fillId="3" borderId="2" xfId="0" applyNumberFormat="1" applyFont="1" applyFill="1" applyBorder="1" applyAlignment="1" applyProtection="1">
      <alignment horizontal="center" vertical="center"/>
      <protection hidden="1"/>
    </xf>
    <xf numFmtId="177" fontId="27" fillId="3" borderId="3" xfId="0" applyNumberFormat="1" applyFont="1" applyFill="1" applyBorder="1" applyAlignment="1" applyProtection="1">
      <alignment horizontal="center" vertical="center"/>
      <protection hidden="1"/>
    </xf>
    <xf numFmtId="0" fontId="25" fillId="7" borderId="6" xfId="0" applyFont="1" applyFill="1" applyBorder="1" applyAlignment="1" applyProtection="1">
      <alignment horizontal="center" vertical="center"/>
      <protection hidden="1"/>
    </xf>
    <xf numFmtId="0" fontId="39" fillId="14" borderId="0" xfId="0" applyFont="1" applyFill="1">
      <alignment vertical="center"/>
    </xf>
  </cellXfs>
  <cellStyles count="2">
    <cellStyle name="桁区切り" xfId="1" builtinId="6"/>
    <cellStyle name="標準" xfId="0" builtinId="0"/>
  </cellStyles>
  <dxfs count="4">
    <dxf>
      <font>
        <b/>
        <i val="0"/>
        <strike val="0"/>
      </font>
      <fill>
        <patternFill>
          <bgColor rgb="FF00B0F0"/>
        </patternFill>
      </fill>
    </dxf>
    <dxf>
      <fill>
        <patternFill>
          <bgColor rgb="FFFFBDDE"/>
        </patternFill>
      </fill>
    </dxf>
    <dxf>
      <font>
        <b/>
        <i val="0"/>
        <strike val="0"/>
      </font>
      <fill>
        <patternFill>
          <bgColor rgb="FF00B0F0"/>
        </patternFill>
      </fill>
    </dxf>
    <dxf>
      <fill>
        <patternFill>
          <bgColor rgb="FFFFBDDE"/>
        </patternFill>
      </fill>
    </dxf>
  </dxfs>
  <tableStyles count="0" defaultTableStyle="TableStyleMedium2" defaultPivotStyle="PivotStyleLight16"/>
  <colors>
    <mruColors>
      <color rgb="FFFFBDDE"/>
      <color rgb="FFFFFF99"/>
      <color rgb="FFFFFF66"/>
      <color rgb="FFFFCCFF"/>
      <color rgb="FFA5FD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66675</xdr:colOff>
      <xdr:row>8</xdr:row>
      <xdr:rowOff>114300</xdr:rowOff>
    </xdr:from>
    <xdr:to>
      <xdr:col>8</xdr:col>
      <xdr:colOff>361950</xdr:colOff>
      <xdr:row>8</xdr:row>
      <xdr:rowOff>323850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6724650" y="2686050"/>
          <a:ext cx="295275" cy="2095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N99"/>
  <sheetViews>
    <sheetView showGridLines="0" tabSelected="1" workbookViewId="0">
      <selection activeCell="D6" sqref="D6:K6"/>
    </sheetView>
  </sheetViews>
  <sheetFormatPr defaultRowHeight="23.25" customHeight="1"/>
  <cols>
    <col min="1" max="1" width="3.21875" customWidth="1"/>
    <col min="2" max="2" width="4" customWidth="1"/>
    <col min="3" max="4" width="9.33203125" customWidth="1"/>
    <col min="5" max="5" width="13.77734375" customWidth="1"/>
    <col min="6" max="6" width="5.6640625" customWidth="1"/>
    <col min="7" max="7" width="9.109375" customWidth="1"/>
    <col min="8" max="8" width="7.44140625" customWidth="1"/>
    <col min="9" max="9" width="9.109375" customWidth="1"/>
    <col min="10" max="10" width="7.44140625" customWidth="1"/>
    <col min="11" max="11" width="10.6640625" customWidth="1"/>
    <col min="12" max="12" width="0.88671875" customWidth="1"/>
    <col min="13" max="13" width="14" style="53" customWidth="1"/>
    <col min="20" max="40" width="9"/>
  </cols>
  <sheetData>
    <row r="1" spans="2:37" ht="22.5" customHeight="1">
      <c r="B1" s="89" t="s">
        <v>42</v>
      </c>
      <c r="C1" s="89"/>
      <c r="D1" s="89"/>
      <c r="E1" s="89"/>
      <c r="F1" s="89"/>
      <c r="G1" s="89"/>
      <c r="H1" s="89"/>
      <c r="I1" s="89"/>
      <c r="J1" s="89"/>
      <c r="K1" s="89"/>
      <c r="M1" s="52"/>
      <c r="N1" s="12"/>
      <c r="O1" s="12"/>
      <c r="P1" s="12"/>
      <c r="Q1" s="12"/>
      <c r="R1" s="12"/>
      <c r="S1" s="12"/>
    </row>
    <row r="2" spans="2:37" ht="15" customHeight="1">
      <c r="K2" s="31"/>
      <c r="N2" s="12"/>
      <c r="P2" s="12"/>
      <c r="Q2" s="12"/>
      <c r="R2" s="12"/>
      <c r="S2" s="12"/>
    </row>
    <row r="3" spans="2:37" ht="22.5" customHeight="1">
      <c r="C3" s="84" t="s">
        <v>116</v>
      </c>
      <c r="D3" s="85"/>
      <c r="F3" s="90" t="s">
        <v>89</v>
      </c>
      <c r="G3" s="91"/>
      <c r="L3" s="12"/>
      <c r="N3" s="12"/>
      <c r="O3" s="12"/>
      <c r="P3" s="12"/>
      <c r="Q3" s="12"/>
      <c r="R3" s="12"/>
      <c r="S3" s="12"/>
    </row>
    <row r="4" spans="2:37" ht="11.25" customHeight="1">
      <c r="B4" s="94"/>
      <c r="C4" s="94"/>
      <c r="D4" s="94"/>
      <c r="E4" s="94"/>
      <c r="F4" s="94"/>
      <c r="G4" s="94"/>
      <c r="H4" s="94"/>
      <c r="I4" s="94"/>
      <c r="J4" s="94"/>
      <c r="K4" s="94"/>
      <c r="N4" s="12"/>
      <c r="P4" s="12"/>
      <c r="Q4" s="12"/>
      <c r="R4" s="12"/>
      <c r="S4" s="12"/>
      <c r="Z4" s="49" t="s">
        <v>34</v>
      </c>
      <c r="AA4" s="49" t="s">
        <v>35</v>
      </c>
      <c r="AB4" s="49" t="s">
        <v>19</v>
      </c>
      <c r="AC4" s="49" t="s">
        <v>36</v>
      </c>
      <c r="AD4" s="49" t="s">
        <v>20</v>
      </c>
      <c r="AE4" s="49" t="s">
        <v>37</v>
      </c>
      <c r="AF4" s="49" t="s">
        <v>54</v>
      </c>
      <c r="AG4" s="49" t="s">
        <v>43</v>
      </c>
      <c r="AH4" s="49" t="s">
        <v>23</v>
      </c>
      <c r="AI4" s="49" t="s">
        <v>30</v>
      </c>
      <c r="AJ4" s="49" t="s">
        <v>38</v>
      </c>
      <c r="AK4" s="49" t="s">
        <v>39</v>
      </c>
    </row>
    <row r="5" spans="2:37" ht="11.25" customHeight="1">
      <c r="Q5" s="12"/>
      <c r="R5" s="12"/>
      <c r="S5" s="12"/>
      <c r="Z5" s="49"/>
      <c r="AA5" s="49"/>
      <c r="AB5" s="49"/>
      <c r="AC5" s="49"/>
      <c r="AD5" s="49"/>
      <c r="AE5" s="49"/>
      <c r="AF5" s="49"/>
      <c r="AG5" s="49"/>
      <c r="AH5" s="49"/>
      <c r="AI5" s="49"/>
      <c r="AJ5" s="50"/>
      <c r="AK5" s="51"/>
    </row>
    <row r="6" spans="2:37" ht="22.5" customHeight="1">
      <c r="B6" s="92" t="s">
        <v>0</v>
      </c>
      <c r="C6" s="93"/>
      <c r="D6" s="103"/>
      <c r="E6" s="104"/>
      <c r="F6" s="104"/>
      <c r="G6" s="104"/>
      <c r="H6" s="104"/>
      <c r="I6" s="104"/>
      <c r="J6" s="104"/>
      <c r="K6" s="105"/>
      <c r="M6" s="108" t="s">
        <v>91</v>
      </c>
      <c r="N6" s="108"/>
      <c r="O6" s="108"/>
      <c r="P6" s="108"/>
      <c r="Q6" s="108"/>
      <c r="R6" s="108"/>
      <c r="S6" s="108"/>
      <c r="T6" s="108"/>
      <c r="Z6" s="49" t="s">
        <v>19</v>
      </c>
      <c r="AA6" s="49" t="s">
        <v>54</v>
      </c>
      <c r="AB6" s="49">
        <v>601</v>
      </c>
      <c r="AC6" s="49">
        <v>501</v>
      </c>
      <c r="AD6" s="49">
        <v>401</v>
      </c>
      <c r="AE6" s="49">
        <v>301</v>
      </c>
      <c r="AF6" s="49">
        <v>601</v>
      </c>
      <c r="AG6" s="49">
        <v>501</v>
      </c>
      <c r="AH6" s="49">
        <v>401</v>
      </c>
      <c r="AI6" s="49">
        <v>301</v>
      </c>
      <c r="AJ6" s="49">
        <v>201</v>
      </c>
      <c r="AK6" s="49">
        <v>101</v>
      </c>
    </row>
    <row r="7" spans="2:37" ht="22.5" customHeight="1">
      <c r="B7" s="95" t="s">
        <v>2</v>
      </c>
      <c r="C7" s="97" t="s">
        <v>3</v>
      </c>
      <c r="D7" s="98"/>
      <c r="E7" s="99" t="s">
        <v>53</v>
      </c>
      <c r="F7" s="101" t="s">
        <v>6</v>
      </c>
      <c r="G7" s="92" t="s">
        <v>57</v>
      </c>
      <c r="H7" s="93"/>
      <c r="I7" s="92" t="s">
        <v>59</v>
      </c>
      <c r="J7" s="93"/>
      <c r="K7" s="106" t="s">
        <v>8</v>
      </c>
      <c r="M7" s="88" t="str">
        <f>IF($H$81=0,"","ダブルス"&amp;CHAR(10)&amp;"ペアは同じ番号を入力")</f>
        <v/>
      </c>
      <c r="N7" s="12"/>
      <c r="P7" s="12"/>
      <c r="Q7" s="12"/>
      <c r="R7" s="12"/>
      <c r="S7" s="12"/>
      <c r="Z7" s="49" t="s">
        <v>36</v>
      </c>
      <c r="AA7" s="49" t="s">
        <v>43</v>
      </c>
      <c r="AB7" s="49">
        <v>602</v>
      </c>
      <c r="AC7" s="49">
        <v>502</v>
      </c>
      <c r="AD7" s="49">
        <v>402</v>
      </c>
      <c r="AE7" s="49">
        <v>302</v>
      </c>
      <c r="AF7" s="49">
        <v>602</v>
      </c>
      <c r="AG7" s="49">
        <v>502</v>
      </c>
      <c r="AH7" s="49">
        <v>402</v>
      </c>
      <c r="AI7" s="49">
        <v>302</v>
      </c>
      <c r="AJ7" s="49">
        <v>202</v>
      </c>
      <c r="AK7" s="49">
        <v>102</v>
      </c>
    </row>
    <row r="8" spans="2:37" ht="22.5" customHeight="1">
      <c r="B8" s="96"/>
      <c r="C8" s="30" t="s">
        <v>4</v>
      </c>
      <c r="D8" s="30" t="s">
        <v>5</v>
      </c>
      <c r="E8" s="100"/>
      <c r="F8" s="102"/>
      <c r="G8" s="18" t="s">
        <v>7</v>
      </c>
      <c r="H8" s="19" t="s">
        <v>58</v>
      </c>
      <c r="I8" s="18" t="s">
        <v>7</v>
      </c>
      <c r="J8" s="19" t="s">
        <v>58</v>
      </c>
      <c r="K8" s="107"/>
      <c r="M8" s="88"/>
      <c r="N8" s="27" t="s">
        <v>61</v>
      </c>
      <c r="P8" s="12"/>
      <c r="Q8" s="12"/>
      <c r="R8" s="12"/>
      <c r="S8" s="12"/>
      <c r="Z8" s="49" t="s">
        <v>20</v>
      </c>
      <c r="AA8" s="49" t="s">
        <v>23</v>
      </c>
      <c r="AB8" s="49">
        <v>603</v>
      </c>
      <c r="AC8" s="49">
        <v>503</v>
      </c>
      <c r="AD8" s="49">
        <v>403</v>
      </c>
      <c r="AE8" s="49">
        <v>303</v>
      </c>
      <c r="AF8" s="49">
        <v>603</v>
      </c>
      <c r="AG8" s="49">
        <v>503</v>
      </c>
      <c r="AH8" s="49">
        <v>403</v>
      </c>
      <c r="AI8" s="49">
        <v>303</v>
      </c>
      <c r="AJ8" s="49">
        <v>203</v>
      </c>
      <c r="AK8" s="49">
        <v>103</v>
      </c>
    </row>
    <row r="9" spans="2:37" ht="21" customHeight="1">
      <c r="B9" s="6">
        <v>1</v>
      </c>
      <c r="C9" s="22"/>
      <c r="D9" s="22"/>
      <c r="E9" s="83"/>
      <c r="F9" s="26"/>
      <c r="G9" s="46"/>
      <c r="H9" s="15"/>
      <c r="I9" s="48"/>
      <c r="J9" s="15"/>
      <c r="K9" s="3"/>
      <c r="M9" s="88"/>
      <c r="N9" s="12"/>
      <c r="Z9" s="49" t="s">
        <v>37</v>
      </c>
      <c r="AA9" s="49" t="s">
        <v>30</v>
      </c>
      <c r="AB9" s="49">
        <v>604</v>
      </c>
      <c r="AC9" s="49">
        <v>504</v>
      </c>
      <c r="AD9" s="49">
        <v>404</v>
      </c>
      <c r="AE9" s="49">
        <v>304</v>
      </c>
      <c r="AF9" s="49">
        <v>604</v>
      </c>
      <c r="AG9" s="49">
        <v>504</v>
      </c>
      <c r="AH9" s="49">
        <v>404</v>
      </c>
      <c r="AI9" s="49">
        <v>304</v>
      </c>
      <c r="AJ9" s="49">
        <v>204</v>
      </c>
      <c r="AK9" s="49">
        <v>104</v>
      </c>
    </row>
    <row r="10" spans="2:37" ht="21" customHeight="1">
      <c r="B10" s="5">
        <v>2</v>
      </c>
      <c r="C10" s="22"/>
      <c r="D10" s="22"/>
      <c r="E10" s="83"/>
      <c r="F10" s="26"/>
      <c r="G10" s="46"/>
      <c r="H10" s="15"/>
      <c r="I10" s="48"/>
      <c r="J10" s="15"/>
      <c r="K10" s="3"/>
      <c r="M10" s="88"/>
      <c r="N10" s="28" t="s">
        <v>62</v>
      </c>
      <c r="O10" s="14" t="s">
        <v>63</v>
      </c>
      <c r="P10" s="12"/>
      <c r="Q10" s="12"/>
      <c r="R10" s="12"/>
      <c r="S10" s="12"/>
      <c r="Z10" s="50"/>
      <c r="AA10" s="50" t="s">
        <v>40</v>
      </c>
      <c r="AB10" s="49">
        <v>605</v>
      </c>
      <c r="AC10" s="49">
        <v>505</v>
      </c>
      <c r="AD10" s="49">
        <v>405</v>
      </c>
      <c r="AE10" s="49">
        <v>305</v>
      </c>
      <c r="AF10" s="49">
        <v>605</v>
      </c>
      <c r="AG10" s="49">
        <v>505</v>
      </c>
      <c r="AH10" s="49">
        <v>405</v>
      </c>
      <c r="AI10" s="49">
        <v>305</v>
      </c>
      <c r="AJ10" s="49">
        <v>205</v>
      </c>
      <c r="AK10" s="49">
        <v>105</v>
      </c>
    </row>
    <row r="11" spans="2:37" ht="21" customHeight="1">
      <c r="B11" s="5">
        <v>3</v>
      </c>
      <c r="C11" s="22"/>
      <c r="D11" s="22"/>
      <c r="E11" s="83"/>
      <c r="F11" s="26"/>
      <c r="G11" s="46"/>
      <c r="H11" s="15"/>
      <c r="I11" s="48"/>
      <c r="J11" s="15"/>
      <c r="K11" s="3"/>
      <c r="M11" s="88" t="str">
        <f>IF($J$81=0,"","シングルス"&amp;CHAR(10)&amp;"番号の重複")</f>
        <v/>
      </c>
      <c r="N11" s="29" t="s">
        <v>62</v>
      </c>
      <c r="O11" s="21"/>
      <c r="P11" s="28" t="s">
        <v>55</v>
      </c>
      <c r="Q11" s="23"/>
      <c r="R11" s="12"/>
      <c r="S11" s="12"/>
      <c r="Z11" s="50"/>
      <c r="AA11" s="50" t="s">
        <v>41</v>
      </c>
      <c r="AB11" s="49">
        <v>606</v>
      </c>
      <c r="AC11" s="49">
        <v>506</v>
      </c>
      <c r="AD11" s="49">
        <v>406</v>
      </c>
      <c r="AE11" s="49">
        <v>306</v>
      </c>
      <c r="AF11" s="49">
        <v>606</v>
      </c>
      <c r="AG11" s="49">
        <v>506</v>
      </c>
      <c r="AH11" s="49">
        <v>406</v>
      </c>
      <c r="AI11" s="49">
        <v>306</v>
      </c>
      <c r="AJ11" s="49">
        <v>206</v>
      </c>
      <c r="AK11" s="49">
        <v>106</v>
      </c>
    </row>
    <row r="12" spans="2:37" ht="21" customHeight="1">
      <c r="B12" s="4">
        <v>4</v>
      </c>
      <c r="C12" s="22"/>
      <c r="D12" s="22"/>
      <c r="E12" s="83"/>
      <c r="F12" s="26"/>
      <c r="G12" s="46"/>
      <c r="H12" s="15"/>
      <c r="I12" s="48"/>
      <c r="J12" s="15"/>
      <c r="K12" s="3"/>
      <c r="M12" s="88"/>
      <c r="N12" s="29"/>
      <c r="O12" s="45" t="s">
        <v>56</v>
      </c>
      <c r="P12" s="23"/>
      <c r="Q12" s="23"/>
      <c r="R12" s="23"/>
      <c r="S12" s="12"/>
      <c r="Z12" s="50"/>
      <c r="AA12" s="50"/>
      <c r="AB12" s="49">
        <v>607</v>
      </c>
      <c r="AC12" s="49">
        <v>507</v>
      </c>
      <c r="AD12" s="49">
        <v>407</v>
      </c>
      <c r="AE12" s="49">
        <v>307</v>
      </c>
      <c r="AF12" s="49">
        <v>607</v>
      </c>
      <c r="AG12" s="49">
        <v>507</v>
      </c>
      <c r="AH12" s="49">
        <v>407</v>
      </c>
      <c r="AI12" s="49">
        <v>307</v>
      </c>
      <c r="AJ12" s="49">
        <v>207</v>
      </c>
      <c r="AK12" s="49">
        <v>107</v>
      </c>
    </row>
    <row r="13" spans="2:37" ht="21" customHeight="1">
      <c r="B13" s="5">
        <v>5</v>
      </c>
      <c r="C13" s="22"/>
      <c r="D13" s="22"/>
      <c r="E13" s="83"/>
      <c r="F13" s="26"/>
      <c r="G13" s="46"/>
      <c r="H13" s="15"/>
      <c r="I13" s="48"/>
      <c r="J13" s="15"/>
      <c r="K13" s="3"/>
      <c r="M13" s="88"/>
      <c r="N13" s="29" t="s">
        <v>62</v>
      </c>
      <c r="O13" s="13" t="s">
        <v>25</v>
      </c>
      <c r="P13" s="12"/>
      <c r="Q13" s="12"/>
      <c r="R13" s="12"/>
      <c r="S13" s="12"/>
      <c r="Z13" s="50"/>
      <c r="AA13" s="50"/>
      <c r="AB13" s="49">
        <v>608</v>
      </c>
      <c r="AC13" s="49">
        <v>508</v>
      </c>
      <c r="AD13" s="49">
        <v>408</v>
      </c>
      <c r="AE13" s="49">
        <v>308</v>
      </c>
      <c r="AF13" s="49">
        <v>608</v>
      </c>
      <c r="AG13" s="49">
        <v>508</v>
      </c>
      <c r="AH13" s="49">
        <v>408</v>
      </c>
      <c r="AI13" s="49">
        <v>308</v>
      </c>
      <c r="AJ13" s="49">
        <v>208</v>
      </c>
      <c r="AK13" s="49">
        <v>108</v>
      </c>
    </row>
    <row r="14" spans="2:37" ht="21" customHeight="1">
      <c r="B14" s="5">
        <v>6</v>
      </c>
      <c r="C14" s="22"/>
      <c r="D14" s="22"/>
      <c r="E14" s="83"/>
      <c r="F14" s="26"/>
      <c r="G14" s="46"/>
      <c r="H14" s="15"/>
      <c r="I14" s="48"/>
      <c r="J14" s="15"/>
      <c r="K14" s="3"/>
      <c r="M14" s="88"/>
      <c r="N14" s="29" t="s">
        <v>62</v>
      </c>
      <c r="O14" s="13" t="s">
        <v>33</v>
      </c>
      <c r="P14" s="12"/>
      <c r="Q14" s="12"/>
      <c r="R14" s="12"/>
      <c r="S14" s="12"/>
      <c r="Z14" s="50"/>
      <c r="AA14" s="50"/>
      <c r="AB14" s="49">
        <v>609</v>
      </c>
      <c r="AC14" s="49">
        <v>509</v>
      </c>
      <c r="AD14" s="49">
        <v>409</v>
      </c>
      <c r="AE14" s="49">
        <v>309</v>
      </c>
      <c r="AF14" s="49">
        <v>609</v>
      </c>
      <c r="AG14" s="49">
        <v>509</v>
      </c>
      <c r="AH14" s="49">
        <v>409</v>
      </c>
      <c r="AI14" s="49">
        <v>309</v>
      </c>
      <c r="AJ14" s="49">
        <v>209</v>
      </c>
      <c r="AK14" s="49">
        <v>109</v>
      </c>
    </row>
    <row r="15" spans="2:37" ht="21" customHeight="1">
      <c r="B15" s="4">
        <v>7</v>
      </c>
      <c r="C15" s="22"/>
      <c r="D15" s="22"/>
      <c r="E15" s="83"/>
      <c r="F15" s="26"/>
      <c r="G15" s="46"/>
      <c r="H15" s="15"/>
      <c r="I15" s="48"/>
      <c r="J15" s="15"/>
      <c r="K15" s="3"/>
      <c r="M15" s="54"/>
      <c r="N15" s="29" t="s">
        <v>62</v>
      </c>
      <c r="O15" s="13" t="s">
        <v>60</v>
      </c>
      <c r="P15" s="12"/>
      <c r="Q15" s="12"/>
      <c r="R15" s="12"/>
      <c r="S15" s="12"/>
      <c r="Z15" s="50"/>
      <c r="AA15" s="50"/>
      <c r="AB15" s="49">
        <v>610</v>
      </c>
      <c r="AC15" s="49">
        <v>510</v>
      </c>
      <c r="AD15" s="49">
        <v>410</v>
      </c>
      <c r="AE15" s="49">
        <v>310</v>
      </c>
      <c r="AF15" s="49">
        <v>610</v>
      </c>
      <c r="AG15" s="49">
        <v>510</v>
      </c>
      <c r="AH15" s="49">
        <v>410</v>
      </c>
      <c r="AI15" s="49">
        <v>310</v>
      </c>
      <c r="AJ15" s="49">
        <v>210</v>
      </c>
      <c r="AK15" s="49">
        <v>110</v>
      </c>
    </row>
    <row r="16" spans="2:37" ht="21" customHeight="1">
      <c r="B16" s="4">
        <v>8</v>
      </c>
      <c r="C16" s="22"/>
      <c r="D16" s="22"/>
      <c r="E16" s="83"/>
      <c r="F16" s="26"/>
      <c r="G16" s="46"/>
      <c r="H16" s="15"/>
      <c r="I16" s="48"/>
      <c r="J16" s="15"/>
      <c r="K16" s="3"/>
      <c r="M16" s="54"/>
      <c r="N16" s="29" t="s">
        <v>62</v>
      </c>
      <c r="O16" s="13" t="s">
        <v>88</v>
      </c>
      <c r="P16" s="23"/>
      <c r="Q16" s="23"/>
      <c r="R16" s="12"/>
      <c r="S16" s="12"/>
    </row>
    <row r="17" spans="2:19" ht="21" customHeight="1">
      <c r="B17" s="5">
        <v>9</v>
      </c>
      <c r="C17" s="22"/>
      <c r="D17" s="22"/>
      <c r="E17" s="83"/>
      <c r="F17" s="26"/>
      <c r="G17" s="46"/>
      <c r="H17" s="15"/>
      <c r="I17" s="48"/>
      <c r="J17" s="15"/>
      <c r="K17" s="3"/>
      <c r="M17" s="54"/>
      <c r="N17" s="23"/>
      <c r="O17" s="13" t="s">
        <v>65</v>
      </c>
      <c r="P17" s="23"/>
      <c r="Q17" s="23"/>
      <c r="R17" s="12"/>
      <c r="S17" s="12"/>
    </row>
    <row r="18" spans="2:19" ht="21" customHeight="1">
      <c r="B18" s="5">
        <v>10</v>
      </c>
      <c r="C18" s="22"/>
      <c r="D18" s="22"/>
      <c r="E18" s="83"/>
      <c r="F18" s="26"/>
      <c r="G18" s="46"/>
      <c r="H18" s="15"/>
      <c r="I18" s="48"/>
      <c r="J18" s="15"/>
      <c r="K18" s="3"/>
      <c r="M18" s="54"/>
      <c r="N18" s="23"/>
    </row>
    <row r="19" spans="2:19" ht="21" customHeight="1">
      <c r="B19" s="4">
        <v>11</v>
      </c>
      <c r="C19" s="22"/>
      <c r="D19" s="22"/>
      <c r="E19" s="83"/>
      <c r="F19" s="26"/>
      <c r="G19" s="46"/>
      <c r="H19" s="15"/>
      <c r="I19" s="48"/>
      <c r="J19" s="15"/>
      <c r="K19" s="3"/>
      <c r="M19" s="52"/>
      <c r="N19" s="23"/>
      <c r="O19" s="20"/>
    </row>
    <row r="20" spans="2:19" ht="21" customHeight="1">
      <c r="B20" s="5">
        <v>12</v>
      </c>
      <c r="C20" s="22"/>
      <c r="D20" s="22"/>
      <c r="E20" s="83"/>
      <c r="F20" s="26"/>
      <c r="G20" s="46"/>
      <c r="H20" s="15"/>
      <c r="I20" s="48"/>
      <c r="J20" s="15"/>
      <c r="K20" s="3"/>
      <c r="M20" s="52"/>
      <c r="N20" s="23"/>
      <c r="P20" s="23"/>
      <c r="Q20" s="23"/>
      <c r="R20" s="23"/>
      <c r="S20" s="12"/>
    </row>
    <row r="21" spans="2:19" ht="21" customHeight="1">
      <c r="B21" s="5">
        <v>13</v>
      </c>
      <c r="C21" s="22"/>
      <c r="D21" s="22"/>
      <c r="E21" s="83"/>
      <c r="F21" s="26"/>
      <c r="G21" s="46"/>
      <c r="H21" s="15"/>
      <c r="I21" s="48"/>
      <c r="J21" s="15"/>
      <c r="K21" s="3"/>
      <c r="M21" s="52"/>
      <c r="N21" s="24"/>
      <c r="P21" s="24"/>
      <c r="Q21" s="24"/>
      <c r="R21" s="12"/>
      <c r="S21" s="12"/>
    </row>
    <row r="22" spans="2:19" ht="21" customHeight="1">
      <c r="B22" s="4">
        <v>14</v>
      </c>
      <c r="C22" s="22"/>
      <c r="D22" s="22"/>
      <c r="E22" s="64"/>
      <c r="F22" s="26"/>
      <c r="G22" s="46"/>
      <c r="H22" s="15"/>
      <c r="I22" s="48"/>
      <c r="J22" s="15"/>
      <c r="K22" s="3"/>
      <c r="M22" s="52"/>
      <c r="N22" s="24"/>
      <c r="O22" s="13"/>
      <c r="P22" s="24"/>
      <c r="Q22" s="24"/>
      <c r="R22" s="12"/>
      <c r="S22" s="12"/>
    </row>
    <row r="23" spans="2:19" ht="21" customHeight="1">
      <c r="B23" s="4">
        <v>15</v>
      </c>
      <c r="C23" s="22"/>
      <c r="D23" s="22"/>
      <c r="E23" s="64"/>
      <c r="F23" s="26"/>
      <c r="G23" s="46"/>
      <c r="H23" s="15"/>
      <c r="I23" s="48"/>
      <c r="J23" s="15"/>
      <c r="K23" s="3"/>
      <c r="M23" s="52"/>
      <c r="N23" s="12"/>
      <c r="P23" s="12"/>
      <c r="Q23" s="12"/>
      <c r="R23" s="12"/>
      <c r="S23" s="12"/>
    </row>
    <row r="24" spans="2:19" ht="21" customHeight="1">
      <c r="B24" s="5">
        <v>16</v>
      </c>
      <c r="C24" s="22"/>
      <c r="D24" s="22"/>
      <c r="E24" s="64"/>
      <c r="F24" s="26"/>
      <c r="G24" s="46"/>
      <c r="H24" s="15"/>
      <c r="I24" s="48"/>
      <c r="J24" s="15"/>
      <c r="K24" s="3"/>
      <c r="M24" s="52"/>
      <c r="N24" s="12"/>
      <c r="O24" s="12"/>
      <c r="P24" s="12"/>
      <c r="Q24" s="12"/>
      <c r="R24" s="12"/>
      <c r="S24" s="12"/>
    </row>
    <row r="25" spans="2:19" ht="21" customHeight="1">
      <c r="B25" s="5">
        <v>17</v>
      </c>
      <c r="C25" s="22"/>
      <c r="D25" s="22"/>
      <c r="E25" s="64"/>
      <c r="F25" s="26"/>
      <c r="G25" s="46"/>
      <c r="H25" s="15"/>
      <c r="I25" s="48"/>
      <c r="J25" s="15"/>
      <c r="K25" s="3"/>
      <c r="M25" s="52"/>
      <c r="N25" s="12"/>
      <c r="P25" s="12"/>
      <c r="Q25" s="12"/>
      <c r="R25" s="12"/>
      <c r="S25" s="12"/>
    </row>
    <row r="26" spans="2:19" ht="21" customHeight="1">
      <c r="B26" s="4">
        <v>18</v>
      </c>
      <c r="C26" s="22"/>
      <c r="D26" s="22"/>
      <c r="E26" s="64"/>
      <c r="F26" s="26"/>
      <c r="G26" s="46"/>
      <c r="H26" s="15"/>
      <c r="I26" s="48"/>
      <c r="J26" s="15"/>
      <c r="K26" s="3"/>
      <c r="M26" s="52"/>
      <c r="N26" s="12"/>
      <c r="O26" s="13"/>
      <c r="P26" s="12"/>
      <c r="Q26" s="12"/>
      <c r="R26" s="12"/>
      <c r="S26" s="12"/>
    </row>
    <row r="27" spans="2:19" ht="21" customHeight="1">
      <c r="B27" s="5">
        <v>19</v>
      </c>
      <c r="C27" s="22"/>
      <c r="D27" s="22"/>
      <c r="E27" s="64"/>
      <c r="F27" s="26"/>
      <c r="G27" s="46"/>
      <c r="H27" s="15"/>
      <c r="I27" s="48"/>
      <c r="J27" s="15"/>
      <c r="K27" s="3"/>
      <c r="M27" s="52"/>
      <c r="N27" s="12"/>
      <c r="O27" s="13"/>
      <c r="P27" s="12"/>
      <c r="Q27" s="12"/>
      <c r="R27" s="12"/>
      <c r="S27" s="12"/>
    </row>
    <row r="28" spans="2:19" ht="21" customHeight="1">
      <c r="B28" s="5">
        <v>20</v>
      </c>
      <c r="C28" s="22"/>
      <c r="D28" s="22"/>
      <c r="E28" s="64"/>
      <c r="F28" s="26"/>
      <c r="G28" s="46"/>
      <c r="H28" s="15"/>
      <c r="I28" s="48"/>
      <c r="J28" s="15"/>
      <c r="K28" s="3"/>
      <c r="M28" s="52"/>
      <c r="N28" s="12"/>
      <c r="O28" s="12"/>
      <c r="P28" s="12"/>
      <c r="Q28" s="12"/>
      <c r="R28" s="12"/>
      <c r="S28" s="12"/>
    </row>
    <row r="29" spans="2:19" ht="21" customHeight="1">
      <c r="B29" s="5">
        <v>21</v>
      </c>
      <c r="C29" s="22"/>
      <c r="D29" s="22"/>
      <c r="E29" s="64"/>
      <c r="F29" s="26"/>
      <c r="G29" s="46"/>
      <c r="H29" s="15"/>
      <c r="I29" s="48"/>
      <c r="J29" s="15"/>
      <c r="K29" s="3"/>
      <c r="M29" s="52"/>
      <c r="N29" s="12"/>
      <c r="O29" s="12"/>
      <c r="P29" s="12"/>
      <c r="Q29" s="12"/>
      <c r="R29" s="12"/>
      <c r="S29" s="12"/>
    </row>
    <row r="30" spans="2:19" ht="21" customHeight="1">
      <c r="B30" s="5">
        <v>22</v>
      </c>
      <c r="C30" s="22"/>
      <c r="D30" s="22"/>
      <c r="E30" s="64"/>
      <c r="F30" s="26"/>
      <c r="G30" s="46"/>
      <c r="H30" s="15"/>
      <c r="I30" s="48"/>
      <c r="J30" s="15"/>
      <c r="K30" s="3"/>
      <c r="M30" s="52"/>
      <c r="N30" s="12"/>
      <c r="O30" s="12"/>
      <c r="P30" s="12"/>
      <c r="Q30" s="12"/>
      <c r="R30" s="12"/>
      <c r="S30" s="12"/>
    </row>
    <row r="31" spans="2:19" ht="21" customHeight="1">
      <c r="B31" s="5">
        <v>23</v>
      </c>
      <c r="C31" s="22"/>
      <c r="D31" s="22"/>
      <c r="E31" s="64"/>
      <c r="F31" s="26"/>
      <c r="G31" s="46"/>
      <c r="H31" s="15"/>
      <c r="I31" s="48"/>
      <c r="J31" s="15"/>
      <c r="K31" s="3"/>
      <c r="M31" s="52"/>
      <c r="N31" s="12"/>
      <c r="O31" s="12"/>
      <c r="P31" s="12"/>
      <c r="Q31" s="12"/>
      <c r="R31" s="12"/>
      <c r="S31" s="12"/>
    </row>
    <row r="32" spans="2:19" ht="21" customHeight="1">
      <c r="B32" s="5">
        <v>24</v>
      </c>
      <c r="C32" s="22"/>
      <c r="D32" s="22"/>
      <c r="E32" s="64"/>
      <c r="F32" s="26"/>
      <c r="G32" s="46"/>
      <c r="H32" s="15"/>
      <c r="I32" s="48"/>
      <c r="J32" s="15"/>
      <c r="K32" s="3"/>
      <c r="M32" s="52"/>
      <c r="N32" s="12"/>
      <c r="O32" s="12"/>
      <c r="P32" s="12"/>
      <c r="Q32" s="12"/>
      <c r="R32" s="12"/>
      <c r="S32" s="12"/>
    </row>
    <row r="33" spans="2:40" ht="21" customHeight="1">
      <c r="B33" s="5">
        <v>25</v>
      </c>
      <c r="C33" s="22"/>
      <c r="D33" s="22"/>
      <c r="E33" s="64"/>
      <c r="F33" s="26"/>
      <c r="G33" s="46"/>
      <c r="H33" s="15"/>
      <c r="I33" s="48"/>
      <c r="J33" s="15"/>
      <c r="K33" s="3"/>
      <c r="M33" s="52"/>
      <c r="N33" s="12"/>
      <c r="O33" s="12"/>
      <c r="P33" s="12"/>
      <c r="Q33" s="12"/>
      <c r="R33" s="12"/>
      <c r="S33" s="12"/>
    </row>
    <row r="34" spans="2:40" ht="21" customHeight="1">
      <c r="B34" s="5">
        <v>26</v>
      </c>
      <c r="C34" s="22"/>
      <c r="D34" s="22"/>
      <c r="E34" s="64"/>
      <c r="F34" s="26"/>
      <c r="G34" s="46"/>
      <c r="H34" s="15"/>
      <c r="I34" s="48"/>
      <c r="J34" s="15"/>
      <c r="K34" s="3"/>
      <c r="M34" s="52"/>
      <c r="N34" s="12"/>
      <c r="O34" s="12"/>
      <c r="P34" s="12"/>
      <c r="Q34" s="12"/>
      <c r="R34" s="12"/>
      <c r="S34" s="12"/>
    </row>
    <row r="35" spans="2:40" ht="21" customHeight="1">
      <c r="B35" s="5">
        <v>27</v>
      </c>
      <c r="C35" s="22"/>
      <c r="D35" s="22"/>
      <c r="E35" s="64"/>
      <c r="F35" s="26"/>
      <c r="G35" s="46"/>
      <c r="H35" s="15"/>
      <c r="I35" s="48"/>
      <c r="J35" s="15"/>
      <c r="K35" s="3"/>
      <c r="M35" s="52"/>
      <c r="N35" s="12"/>
      <c r="O35" s="12"/>
      <c r="P35" s="12"/>
      <c r="Q35" s="12"/>
      <c r="R35" s="12"/>
      <c r="S35" s="12"/>
    </row>
    <row r="36" spans="2:40" ht="21" customHeight="1">
      <c r="B36" s="5">
        <v>28</v>
      </c>
      <c r="C36" s="22"/>
      <c r="D36" s="22"/>
      <c r="E36" s="64"/>
      <c r="F36" s="26"/>
      <c r="G36" s="46"/>
      <c r="H36" s="15"/>
      <c r="I36" s="48"/>
      <c r="J36" s="15"/>
      <c r="K36" s="3"/>
      <c r="M36" s="52"/>
      <c r="N36" s="12"/>
      <c r="O36" s="12"/>
      <c r="P36" s="12"/>
      <c r="Q36" s="12"/>
      <c r="R36" s="12"/>
      <c r="S36" s="12"/>
    </row>
    <row r="37" spans="2:40" ht="21" customHeight="1">
      <c r="B37" s="5">
        <v>29</v>
      </c>
      <c r="C37" s="22"/>
      <c r="D37" s="22"/>
      <c r="E37" s="64"/>
      <c r="F37" s="26"/>
      <c r="G37" s="46"/>
      <c r="H37" s="15"/>
      <c r="I37" s="48"/>
      <c r="J37" s="15"/>
      <c r="K37" s="3"/>
      <c r="M37" s="52"/>
      <c r="N37" s="12"/>
      <c r="O37" s="12"/>
      <c r="P37" s="12"/>
      <c r="Q37" s="12"/>
      <c r="R37" s="12"/>
      <c r="S37" s="12"/>
    </row>
    <row r="38" spans="2:40" ht="21" customHeight="1">
      <c r="B38" s="5">
        <v>30</v>
      </c>
      <c r="C38" s="22"/>
      <c r="D38" s="22"/>
      <c r="E38" s="64"/>
      <c r="F38" s="26"/>
      <c r="G38" s="46"/>
      <c r="H38" s="15"/>
      <c r="I38" s="48"/>
      <c r="J38" s="15"/>
      <c r="K38" s="3"/>
      <c r="M38" s="52"/>
      <c r="N38" s="12"/>
      <c r="O38" s="12"/>
      <c r="P38" s="12"/>
      <c r="Q38" s="12"/>
      <c r="R38" s="12"/>
      <c r="S38" s="12"/>
    </row>
    <row r="39" spans="2:40" ht="21" customHeight="1">
      <c r="B39" s="2" t="s">
        <v>12</v>
      </c>
      <c r="C39" s="1" t="s">
        <v>13</v>
      </c>
      <c r="D39" s="1" t="s">
        <v>14</v>
      </c>
      <c r="E39" s="32" t="s">
        <v>44</v>
      </c>
      <c r="F39" s="2">
        <v>6</v>
      </c>
      <c r="G39" s="10" t="s">
        <v>19</v>
      </c>
      <c r="H39" s="11">
        <v>601</v>
      </c>
      <c r="I39" s="16" t="s">
        <v>22</v>
      </c>
      <c r="J39" s="11">
        <v>601</v>
      </c>
      <c r="K39" s="1"/>
      <c r="M39" s="52"/>
      <c r="N39" s="12"/>
      <c r="O39" s="12"/>
      <c r="P39" s="12"/>
      <c r="Q39" s="12"/>
      <c r="R39" s="12"/>
      <c r="S39" s="12"/>
    </row>
    <row r="40" spans="2:40" ht="21" customHeight="1">
      <c r="B40" s="2" t="s">
        <v>15</v>
      </c>
      <c r="C40" s="1" t="s">
        <v>13</v>
      </c>
      <c r="D40" s="1" t="s">
        <v>18</v>
      </c>
      <c r="E40" s="32" t="s">
        <v>45</v>
      </c>
      <c r="F40" s="2">
        <v>5</v>
      </c>
      <c r="G40" s="10" t="s">
        <v>19</v>
      </c>
      <c r="H40" s="11">
        <v>601</v>
      </c>
      <c r="I40" s="16" t="s">
        <v>26</v>
      </c>
      <c r="J40" s="11">
        <v>501</v>
      </c>
      <c r="K40" s="1"/>
      <c r="M40" s="52"/>
      <c r="N40" s="12"/>
      <c r="O40" s="12"/>
      <c r="P40" s="12"/>
      <c r="Q40" s="12"/>
      <c r="R40" s="12"/>
      <c r="S40" s="12"/>
    </row>
    <row r="41" spans="2:40" ht="21" customHeight="1">
      <c r="B41" s="2" t="s">
        <v>16</v>
      </c>
      <c r="C41" s="1" t="s">
        <v>17</v>
      </c>
      <c r="D41" s="1" t="s">
        <v>46</v>
      </c>
      <c r="E41" s="32" t="s">
        <v>47</v>
      </c>
      <c r="F41" s="2">
        <v>4</v>
      </c>
      <c r="G41" s="10" t="s">
        <v>20</v>
      </c>
      <c r="H41" s="11">
        <v>401</v>
      </c>
      <c r="I41" s="16" t="s">
        <v>23</v>
      </c>
      <c r="J41" s="11">
        <v>401</v>
      </c>
      <c r="K41" s="1"/>
      <c r="M41" s="52"/>
      <c r="N41" s="12"/>
      <c r="O41" s="12"/>
      <c r="P41" s="12"/>
      <c r="Q41" s="12"/>
      <c r="R41" s="12"/>
      <c r="S41" s="12"/>
    </row>
    <row r="42" spans="2:40" ht="21" customHeight="1">
      <c r="B42" s="2" t="s">
        <v>27</v>
      </c>
      <c r="C42" s="1" t="s">
        <v>21</v>
      </c>
      <c r="D42" s="1" t="s">
        <v>48</v>
      </c>
      <c r="E42" s="32" t="s">
        <v>49</v>
      </c>
      <c r="F42" s="2">
        <v>4</v>
      </c>
      <c r="G42" s="10" t="s">
        <v>20</v>
      </c>
      <c r="H42" s="11">
        <v>401</v>
      </c>
      <c r="I42" s="16" t="s">
        <v>23</v>
      </c>
      <c r="J42" s="11">
        <v>402</v>
      </c>
      <c r="K42" s="1"/>
      <c r="M42" s="52"/>
      <c r="N42" s="12"/>
      <c r="O42" s="12"/>
      <c r="P42" s="12"/>
      <c r="Q42" s="12"/>
      <c r="R42" s="12"/>
      <c r="S42" s="12"/>
    </row>
    <row r="43" spans="2:40" ht="21" customHeight="1">
      <c r="B43" s="2" t="s">
        <v>28</v>
      </c>
      <c r="C43" s="1" t="s">
        <v>21</v>
      </c>
      <c r="D43" s="1" t="s">
        <v>50</v>
      </c>
      <c r="E43" s="32" t="s">
        <v>51</v>
      </c>
      <c r="F43" s="2">
        <v>4</v>
      </c>
      <c r="G43" s="10" t="s">
        <v>20</v>
      </c>
      <c r="H43" s="11">
        <v>402</v>
      </c>
      <c r="I43" s="16" t="s">
        <v>23</v>
      </c>
      <c r="J43" s="11">
        <v>403</v>
      </c>
      <c r="K43" s="1"/>
      <c r="M43" s="52"/>
      <c r="N43" s="12"/>
      <c r="O43" s="12"/>
      <c r="P43" s="12"/>
      <c r="Q43" s="12"/>
      <c r="R43" s="12"/>
      <c r="S43" s="12"/>
    </row>
    <row r="44" spans="2:40" ht="21" customHeight="1">
      <c r="B44" s="2" t="s">
        <v>29</v>
      </c>
      <c r="C44" s="1" t="s">
        <v>31</v>
      </c>
      <c r="D44" s="1" t="s">
        <v>32</v>
      </c>
      <c r="E44" s="32" t="s">
        <v>52</v>
      </c>
      <c r="F44" s="2">
        <v>2</v>
      </c>
      <c r="G44" s="10" t="s">
        <v>20</v>
      </c>
      <c r="H44" s="11">
        <v>402</v>
      </c>
      <c r="I44" s="16" t="s">
        <v>24</v>
      </c>
      <c r="J44" s="11">
        <v>201</v>
      </c>
      <c r="K44" s="3"/>
      <c r="M44" s="52"/>
      <c r="N44" s="12"/>
      <c r="O44" s="12"/>
      <c r="P44" s="12"/>
      <c r="Q44" s="12"/>
      <c r="R44" s="12"/>
      <c r="S44" s="12"/>
    </row>
    <row r="45" spans="2:40" ht="23.25" customHeight="1">
      <c r="B45" s="9"/>
      <c r="C45" s="7"/>
      <c r="D45" s="7"/>
      <c r="E45" s="7"/>
      <c r="F45" s="7"/>
      <c r="G45" s="7"/>
      <c r="H45" s="7"/>
      <c r="I45" s="7"/>
      <c r="J45" s="7"/>
      <c r="K45" s="7"/>
      <c r="M45" s="52"/>
      <c r="N45" s="12"/>
      <c r="O45" s="12"/>
      <c r="P45" s="12"/>
      <c r="Q45" s="12"/>
      <c r="R45" s="12"/>
      <c r="S45" s="12"/>
    </row>
    <row r="46" spans="2:40" s="12" customFormat="1" ht="23.25" customHeight="1">
      <c r="B46" s="42"/>
      <c r="C46" s="43"/>
      <c r="D46" s="43"/>
      <c r="E46" s="43"/>
      <c r="F46" s="43"/>
      <c r="G46" s="43"/>
      <c r="H46" s="43"/>
      <c r="I46" s="43"/>
      <c r="J46" s="43"/>
      <c r="K46" s="43"/>
      <c r="M46" s="52"/>
      <c r="T46"/>
      <c r="U46"/>
      <c r="V46"/>
      <c r="W46"/>
      <c r="X46"/>
      <c r="Y46"/>
      <c r="Z46"/>
      <c r="AA46"/>
      <c r="AB46"/>
      <c r="AC46"/>
      <c r="AD46"/>
      <c r="AE46"/>
      <c r="AF46"/>
      <c r="AG46"/>
      <c r="AH46"/>
      <c r="AI46"/>
      <c r="AJ46"/>
      <c r="AK46"/>
      <c r="AL46"/>
      <c r="AM46"/>
      <c r="AN46"/>
    </row>
    <row r="47" spans="2:40" s="12" customFormat="1" ht="23.25" customHeight="1">
      <c r="B47" s="42"/>
      <c r="C47" s="43"/>
      <c r="D47" s="43"/>
      <c r="E47" s="43"/>
      <c r="F47" s="43"/>
      <c r="G47" s="43"/>
      <c r="H47" s="43"/>
      <c r="I47" s="43"/>
      <c r="J47" s="43"/>
      <c r="K47" s="43"/>
      <c r="M47" s="52"/>
      <c r="T47"/>
      <c r="U47"/>
      <c r="V47"/>
      <c r="W47"/>
      <c r="X47"/>
      <c r="Y47"/>
      <c r="Z47"/>
      <c r="AA47"/>
      <c r="AB47"/>
      <c r="AC47"/>
      <c r="AD47"/>
      <c r="AE47"/>
      <c r="AF47"/>
      <c r="AG47"/>
      <c r="AH47"/>
      <c r="AI47"/>
      <c r="AJ47"/>
      <c r="AK47"/>
      <c r="AL47"/>
      <c r="AM47"/>
      <c r="AN47"/>
    </row>
    <row r="48" spans="2:40" s="12" customFormat="1" ht="23.25" customHeight="1">
      <c r="B48" s="42"/>
      <c r="C48" s="43"/>
      <c r="D48" s="43"/>
      <c r="E48" s="43"/>
      <c r="F48" s="43"/>
      <c r="G48" s="43"/>
      <c r="H48" s="43"/>
      <c r="I48" s="43"/>
      <c r="J48" s="43"/>
      <c r="K48" s="43"/>
      <c r="M48" s="52"/>
      <c r="T48"/>
      <c r="U48"/>
      <c r="V48"/>
      <c r="W48"/>
      <c r="X48"/>
      <c r="Y48"/>
      <c r="Z48"/>
      <c r="AA48"/>
      <c r="AB48"/>
      <c r="AC48"/>
      <c r="AD48"/>
      <c r="AE48"/>
      <c r="AF48"/>
      <c r="AG48"/>
      <c r="AH48"/>
      <c r="AI48"/>
      <c r="AJ48"/>
      <c r="AK48"/>
      <c r="AL48"/>
      <c r="AM48"/>
      <c r="AN48"/>
    </row>
    <row r="49" spans="1:40" s="12" customFormat="1" ht="23.25" customHeight="1">
      <c r="B49" s="42"/>
      <c r="C49" s="8"/>
      <c r="D49" s="8"/>
      <c r="E49" s="8"/>
      <c r="F49" s="8"/>
      <c r="G49" s="8"/>
      <c r="H49" s="8"/>
      <c r="I49" s="8"/>
      <c r="J49" s="8"/>
      <c r="K49" s="8"/>
      <c r="L49"/>
      <c r="M49" s="53"/>
      <c r="T49"/>
      <c r="U49"/>
      <c r="V49"/>
      <c r="W49"/>
      <c r="X49"/>
      <c r="Y49"/>
      <c r="Z49"/>
      <c r="AA49"/>
      <c r="AB49"/>
      <c r="AC49"/>
      <c r="AD49"/>
      <c r="AE49"/>
      <c r="AF49"/>
      <c r="AG49"/>
      <c r="AH49"/>
      <c r="AI49"/>
      <c r="AJ49"/>
      <c r="AK49"/>
      <c r="AL49"/>
      <c r="AM49"/>
      <c r="AN49"/>
    </row>
    <row r="50" spans="1:40" s="12" customFormat="1" ht="23.25" customHeight="1">
      <c r="A50" s="52"/>
      <c r="B50" s="52"/>
      <c r="C50" s="53"/>
      <c r="D50" s="53"/>
      <c r="E50" s="53"/>
      <c r="F50" s="53"/>
      <c r="G50" s="86"/>
      <c r="H50" s="87">
        <f>COUNTIF($H$9:$H$38,H9)</f>
        <v>0</v>
      </c>
      <c r="I50" s="86"/>
      <c r="J50" s="87">
        <f>COUNTIF($J$9:$J$38,J9)</f>
        <v>0</v>
      </c>
      <c r="K50" s="53"/>
      <c r="L50" s="53"/>
      <c r="M50" s="53"/>
      <c r="T50"/>
      <c r="U50"/>
      <c r="V50"/>
      <c r="W50"/>
      <c r="X50"/>
      <c r="Y50"/>
      <c r="Z50"/>
      <c r="AA50"/>
      <c r="AB50"/>
      <c r="AC50"/>
      <c r="AD50"/>
      <c r="AE50"/>
      <c r="AF50"/>
      <c r="AG50"/>
      <c r="AH50"/>
      <c r="AI50"/>
      <c r="AJ50"/>
      <c r="AK50"/>
      <c r="AL50"/>
      <c r="AM50"/>
      <c r="AN50"/>
    </row>
    <row r="51" spans="1:40" s="12" customFormat="1" ht="23.25" customHeight="1">
      <c r="A51" s="52"/>
      <c r="B51" s="52"/>
      <c r="C51" s="53"/>
      <c r="D51" s="53"/>
      <c r="E51" s="53"/>
      <c r="F51" s="53"/>
      <c r="G51" s="86"/>
      <c r="H51" s="87">
        <f t="shared" ref="H51:H79" si="0">COUNTIF($H$9:$H$38,H10)</f>
        <v>0</v>
      </c>
      <c r="I51" s="86"/>
      <c r="J51" s="87">
        <f t="shared" ref="J51:J79" si="1">COUNTIF($J$9:$J$38,J10)</f>
        <v>0</v>
      </c>
      <c r="K51" s="53"/>
      <c r="L51" s="53"/>
      <c r="M51" s="53"/>
      <c r="T51"/>
      <c r="U51"/>
      <c r="V51"/>
      <c r="W51"/>
      <c r="X51"/>
      <c r="Y51"/>
      <c r="Z51"/>
      <c r="AA51"/>
      <c r="AB51"/>
      <c r="AC51"/>
      <c r="AD51"/>
      <c r="AE51"/>
      <c r="AF51"/>
      <c r="AG51"/>
      <c r="AH51"/>
      <c r="AI51"/>
      <c r="AJ51"/>
      <c r="AK51"/>
      <c r="AL51"/>
      <c r="AM51"/>
      <c r="AN51"/>
    </row>
    <row r="52" spans="1:40" s="12" customFormat="1" ht="23.25" customHeight="1">
      <c r="A52" s="52"/>
      <c r="B52" s="52"/>
      <c r="C52" s="53"/>
      <c r="D52" s="53"/>
      <c r="E52" s="53"/>
      <c r="F52" s="53"/>
      <c r="G52" s="86"/>
      <c r="H52" s="87">
        <f t="shared" si="0"/>
        <v>0</v>
      </c>
      <c r="I52" s="86"/>
      <c r="J52" s="87">
        <f t="shared" si="1"/>
        <v>0</v>
      </c>
      <c r="K52" s="53"/>
      <c r="L52" s="53"/>
      <c r="M52" s="53"/>
      <c r="T52"/>
      <c r="U52"/>
      <c r="V52"/>
      <c r="W52"/>
      <c r="X52"/>
      <c r="Y52"/>
      <c r="Z52"/>
      <c r="AA52"/>
      <c r="AB52"/>
      <c r="AC52"/>
      <c r="AD52"/>
      <c r="AE52"/>
      <c r="AF52"/>
      <c r="AG52"/>
      <c r="AH52"/>
      <c r="AI52"/>
      <c r="AJ52"/>
      <c r="AK52"/>
      <c r="AL52"/>
      <c r="AM52"/>
      <c r="AN52"/>
    </row>
    <row r="53" spans="1:40" s="12" customFormat="1" ht="14.25" customHeight="1">
      <c r="A53" s="52"/>
      <c r="B53" s="52"/>
      <c r="C53" s="53"/>
      <c r="D53" s="53"/>
      <c r="E53" s="53"/>
      <c r="F53" s="53"/>
      <c r="G53" s="86"/>
      <c r="H53" s="87">
        <f t="shared" si="0"/>
        <v>0</v>
      </c>
      <c r="I53" s="86"/>
      <c r="J53" s="87">
        <f t="shared" si="1"/>
        <v>0</v>
      </c>
      <c r="K53" s="53"/>
      <c r="L53" s="53"/>
      <c r="M53" s="53"/>
      <c r="T53"/>
      <c r="U53"/>
      <c r="V53"/>
      <c r="W53"/>
      <c r="X53"/>
      <c r="Y53"/>
      <c r="Z53"/>
      <c r="AA53"/>
      <c r="AB53"/>
      <c r="AC53"/>
      <c r="AD53"/>
      <c r="AE53"/>
      <c r="AF53"/>
      <c r="AG53"/>
      <c r="AH53"/>
      <c r="AI53"/>
      <c r="AJ53"/>
      <c r="AK53"/>
      <c r="AL53"/>
      <c r="AM53"/>
      <c r="AN53"/>
    </row>
    <row r="54" spans="1:40" s="12" customFormat="1" ht="14.25" customHeight="1">
      <c r="A54" s="52"/>
      <c r="B54" s="52"/>
      <c r="C54" s="53"/>
      <c r="D54" s="53"/>
      <c r="E54" s="53"/>
      <c r="F54" s="53"/>
      <c r="G54" s="86"/>
      <c r="H54" s="87">
        <f t="shared" si="0"/>
        <v>0</v>
      </c>
      <c r="I54" s="86"/>
      <c r="J54" s="87">
        <f t="shared" si="1"/>
        <v>0</v>
      </c>
      <c r="K54" s="53"/>
      <c r="L54" s="53"/>
      <c r="M54" s="53"/>
      <c r="T54"/>
      <c r="U54"/>
      <c r="V54"/>
      <c r="W54"/>
      <c r="X54"/>
      <c r="Y54"/>
      <c r="Z54"/>
      <c r="AA54"/>
      <c r="AB54"/>
      <c r="AC54"/>
      <c r="AD54"/>
      <c r="AE54"/>
      <c r="AF54"/>
      <c r="AG54"/>
      <c r="AH54"/>
      <c r="AI54"/>
      <c r="AJ54"/>
      <c r="AK54"/>
      <c r="AL54"/>
      <c r="AM54"/>
      <c r="AN54"/>
    </row>
    <row r="55" spans="1:40" s="12" customFormat="1" ht="14.25" customHeight="1">
      <c r="A55" s="52"/>
      <c r="B55" s="52"/>
      <c r="C55" s="53"/>
      <c r="D55" s="53"/>
      <c r="E55" s="53"/>
      <c r="F55" s="53"/>
      <c r="G55" s="86"/>
      <c r="H55" s="87">
        <f t="shared" si="0"/>
        <v>0</v>
      </c>
      <c r="I55" s="86"/>
      <c r="J55" s="87">
        <f t="shared" si="1"/>
        <v>0</v>
      </c>
      <c r="K55" s="53"/>
      <c r="L55" s="53"/>
      <c r="M55" s="53"/>
      <c r="T55"/>
      <c r="U55"/>
      <c r="V55"/>
      <c r="W55"/>
      <c r="X55"/>
      <c r="Y55"/>
      <c r="Z55"/>
      <c r="AA55"/>
      <c r="AB55"/>
      <c r="AC55"/>
      <c r="AD55"/>
      <c r="AE55"/>
      <c r="AF55"/>
      <c r="AG55"/>
      <c r="AH55"/>
      <c r="AI55"/>
      <c r="AJ55"/>
      <c r="AK55"/>
      <c r="AL55"/>
      <c r="AM55"/>
      <c r="AN55"/>
    </row>
    <row r="56" spans="1:40" s="12" customFormat="1" ht="14.25" customHeight="1">
      <c r="A56" s="52"/>
      <c r="B56" s="52"/>
      <c r="C56" s="53"/>
      <c r="D56" s="53"/>
      <c r="E56" s="53"/>
      <c r="F56" s="53"/>
      <c r="G56" s="86"/>
      <c r="H56" s="87">
        <f t="shared" si="0"/>
        <v>0</v>
      </c>
      <c r="I56" s="86"/>
      <c r="J56" s="87">
        <f t="shared" si="1"/>
        <v>0</v>
      </c>
      <c r="K56" s="53"/>
      <c r="L56" s="53"/>
      <c r="M56" s="53"/>
      <c r="T56"/>
      <c r="U56"/>
      <c r="V56"/>
      <c r="W56"/>
      <c r="X56"/>
      <c r="Y56"/>
      <c r="Z56"/>
      <c r="AA56"/>
      <c r="AB56"/>
      <c r="AC56"/>
      <c r="AD56"/>
      <c r="AE56"/>
      <c r="AF56"/>
      <c r="AG56"/>
      <c r="AH56"/>
      <c r="AI56"/>
      <c r="AJ56"/>
      <c r="AK56"/>
      <c r="AL56"/>
      <c r="AM56"/>
      <c r="AN56"/>
    </row>
    <row r="57" spans="1:40" s="12" customFormat="1" ht="14.25" customHeight="1">
      <c r="A57" s="52"/>
      <c r="B57" s="52"/>
      <c r="C57" s="53"/>
      <c r="D57" s="53"/>
      <c r="E57" s="53"/>
      <c r="F57" s="53"/>
      <c r="G57" s="86"/>
      <c r="H57" s="87">
        <f t="shared" si="0"/>
        <v>0</v>
      </c>
      <c r="I57" s="86"/>
      <c r="J57" s="87">
        <f t="shared" si="1"/>
        <v>0</v>
      </c>
      <c r="K57" s="53"/>
      <c r="L57" s="53"/>
      <c r="M57" s="53"/>
      <c r="T57"/>
      <c r="U57"/>
      <c r="V57"/>
      <c r="W57"/>
      <c r="X57"/>
      <c r="Y57"/>
      <c r="Z57"/>
      <c r="AA57"/>
      <c r="AB57"/>
      <c r="AC57"/>
      <c r="AD57"/>
      <c r="AE57"/>
      <c r="AF57"/>
      <c r="AG57"/>
      <c r="AH57"/>
      <c r="AI57"/>
      <c r="AJ57"/>
      <c r="AK57"/>
      <c r="AL57"/>
      <c r="AM57"/>
      <c r="AN57"/>
    </row>
    <row r="58" spans="1:40" s="12" customFormat="1" ht="14.25" customHeight="1">
      <c r="A58" s="52"/>
      <c r="B58" s="52"/>
      <c r="C58" s="53"/>
      <c r="D58" s="53"/>
      <c r="E58" s="53"/>
      <c r="F58" s="53"/>
      <c r="G58" s="86"/>
      <c r="H58" s="87">
        <f t="shared" si="0"/>
        <v>0</v>
      </c>
      <c r="I58" s="86"/>
      <c r="J58" s="87">
        <f t="shared" si="1"/>
        <v>0</v>
      </c>
      <c r="K58" s="53"/>
      <c r="L58" s="53"/>
      <c r="M58" s="53"/>
      <c r="T58"/>
      <c r="U58"/>
      <c r="V58"/>
      <c r="W58"/>
      <c r="X58"/>
      <c r="Y58"/>
      <c r="Z58"/>
      <c r="AA58"/>
      <c r="AB58"/>
      <c r="AC58"/>
      <c r="AD58"/>
      <c r="AE58"/>
      <c r="AF58"/>
      <c r="AG58"/>
      <c r="AH58"/>
      <c r="AI58"/>
      <c r="AJ58"/>
      <c r="AK58"/>
      <c r="AL58"/>
      <c r="AM58"/>
      <c r="AN58"/>
    </row>
    <row r="59" spans="1:40" s="12" customFormat="1" ht="14.25" customHeight="1">
      <c r="A59" s="52"/>
      <c r="B59" s="52"/>
      <c r="C59" s="53"/>
      <c r="D59" s="53"/>
      <c r="E59" s="53"/>
      <c r="F59" s="53"/>
      <c r="G59" s="86"/>
      <c r="H59" s="87">
        <f t="shared" si="0"/>
        <v>0</v>
      </c>
      <c r="I59" s="86"/>
      <c r="J59" s="87">
        <f t="shared" si="1"/>
        <v>0</v>
      </c>
      <c r="K59" s="53"/>
      <c r="L59" s="53"/>
      <c r="M59" s="53"/>
      <c r="T59"/>
      <c r="U59"/>
      <c r="V59"/>
      <c r="W59"/>
      <c r="X59"/>
      <c r="Y59"/>
      <c r="Z59"/>
      <c r="AA59"/>
      <c r="AB59"/>
      <c r="AC59"/>
      <c r="AD59"/>
      <c r="AE59"/>
      <c r="AF59"/>
      <c r="AG59"/>
      <c r="AH59"/>
      <c r="AI59"/>
      <c r="AJ59"/>
      <c r="AK59"/>
      <c r="AL59"/>
      <c r="AM59"/>
      <c r="AN59"/>
    </row>
    <row r="60" spans="1:40" s="12" customFormat="1" ht="14.25" customHeight="1">
      <c r="A60" s="52"/>
      <c r="B60" s="52"/>
      <c r="C60" s="53"/>
      <c r="D60" s="53"/>
      <c r="E60" s="53"/>
      <c r="F60" s="53"/>
      <c r="G60" s="86"/>
      <c r="H60" s="87">
        <f t="shared" si="0"/>
        <v>0</v>
      </c>
      <c r="I60" s="86"/>
      <c r="J60" s="87">
        <f t="shared" si="1"/>
        <v>0</v>
      </c>
      <c r="K60" s="53"/>
      <c r="L60" s="53"/>
      <c r="M60" s="53"/>
      <c r="T60"/>
      <c r="U60"/>
      <c r="V60"/>
      <c r="W60"/>
      <c r="X60"/>
      <c r="Y60"/>
      <c r="Z60"/>
      <c r="AA60"/>
      <c r="AB60"/>
      <c r="AC60"/>
      <c r="AD60"/>
      <c r="AE60"/>
      <c r="AF60"/>
      <c r="AG60"/>
      <c r="AH60"/>
      <c r="AI60"/>
      <c r="AJ60"/>
      <c r="AK60"/>
      <c r="AL60"/>
      <c r="AM60"/>
      <c r="AN60"/>
    </row>
    <row r="61" spans="1:40" s="12" customFormat="1" ht="14.25" customHeight="1">
      <c r="A61" s="52"/>
      <c r="B61" s="52"/>
      <c r="C61" s="53"/>
      <c r="D61" s="53"/>
      <c r="E61" s="53"/>
      <c r="F61" s="53"/>
      <c r="G61" s="86"/>
      <c r="H61" s="87">
        <f t="shared" si="0"/>
        <v>0</v>
      </c>
      <c r="I61" s="86"/>
      <c r="J61" s="87">
        <f t="shared" si="1"/>
        <v>0</v>
      </c>
      <c r="K61" s="53"/>
      <c r="L61" s="53"/>
      <c r="M61" s="53"/>
      <c r="T61"/>
      <c r="U61"/>
      <c r="V61"/>
      <c r="W61"/>
      <c r="X61"/>
      <c r="Y61"/>
      <c r="Z61"/>
      <c r="AA61"/>
      <c r="AB61"/>
      <c r="AC61"/>
      <c r="AD61"/>
      <c r="AE61"/>
      <c r="AF61"/>
      <c r="AG61"/>
      <c r="AH61"/>
      <c r="AI61"/>
      <c r="AJ61"/>
      <c r="AK61"/>
      <c r="AL61"/>
      <c r="AM61"/>
      <c r="AN61"/>
    </row>
    <row r="62" spans="1:40" s="12" customFormat="1" ht="14.25" customHeight="1">
      <c r="A62" s="52"/>
      <c r="B62" s="52"/>
      <c r="C62" s="53"/>
      <c r="D62" s="53"/>
      <c r="E62" s="53"/>
      <c r="F62" s="53"/>
      <c r="G62" s="86"/>
      <c r="H62" s="87">
        <f t="shared" si="0"/>
        <v>0</v>
      </c>
      <c r="I62" s="86"/>
      <c r="J62" s="87">
        <f t="shared" si="1"/>
        <v>0</v>
      </c>
      <c r="K62" s="53"/>
      <c r="L62" s="53"/>
      <c r="M62" s="53"/>
      <c r="T62"/>
      <c r="U62"/>
      <c r="V62"/>
      <c r="W62"/>
      <c r="X62"/>
      <c r="Y62"/>
      <c r="Z62"/>
      <c r="AA62"/>
      <c r="AB62"/>
      <c r="AC62"/>
      <c r="AD62"/>
      <c r="AE62"/>
      <c r="AF62"/>
      <c r="AG62"/>
      <c r="AH62"/>
      <c r="AI62"/>
      <c r="AJ62"/>
      <c r="AK62"/>
      <c r="AL62"/>
      <c r="AM62"/>
      <c r="AN62"/>
    </row>
    <row r="63" spans="1:40" s="12" customFormat="1" ht="14.25" customHeight="1">
      <c r="A63" s="52"/>
      <c r="B63" s="52"/>
      <c r="C63" s="53"/>
      <c r="D63" s="53"/>
      <c r="E63" s="53"/>
      <c r="F63" s="53"/>
      <c r="G63" s="86"/>
      <c r="H63" s="87">
        <f t="shared" si="0"/>
        <v>0</v>
      </c>
      <c r="I63" s="86"/>
      <c r="J63" s="87">
        <f t="shared" si="1"/>
        <v>0</v>
      </c>
      <c r="K63" s="53"/>
      <c r="L63" s="53"/>
      <c r="M63" s="53"/>
      <c r="T63"/>
      <c r="U63"/>
      <c r="V63"/>
      <c r="W63"/>
      <c r="X63"/>
      <c r="Y63"/>
      <c r="Z63"/>
      <c r="AA63"/>
      <c r="AB63"/>
      <c r="AC63"/>
      <c r="AD63"/>
      <c r="AE63"/>
      <c r="AF63"/>
      <c r="AG63"/>
      <c r="AH63"/>
      <c r="AI63"/>
      <c r="AJ63"/>
      <c r="AK63"/>
      <c r="AL63"/>
      <c r="AM63"/>
      <c r="AN63"/>
    </row>
    <row r="64" spans="1:40" s="12" customFormat="1" ht="14.25" customHeight="1">
      <c r="A64" s="52"/>
      <c r="B64" s="52"/>
      <c r="C64" s="53"/>
      <c r="D64" s="53"/>
      <c r="E64" s="53"/>
      <c r="F64" s="53"/>
      <c r="G64" s="86"/>
      <c r="H64" s="87">
        <f t="shared" si="0"/>
        <v>0</v>
      </c>
      <c r="I64" s="86"/>
      <c r="J64" s="87">
        <f t="shared" si="1"/>
        <v>0</v>
      </c>
      <c r="K64" s="53"/>
      <c r="L64" s="53"/>
      <c r="M64" s="53"/>
      <c r="T64"/>
      <c r="U64"/>
      <c r="V64"/>
      <c r="W64"/>
      <c r="X64"/>
      <c r="Y64"/>
      <c r="Z64"/>
      <c r="AA64"/>
      <c r="AB64"/>
      <c r="AC64"/>
      <c r="AD64"/>
      <c r="AE64"/>
      <c r="AF64"/>
      <c r="AG64"/>
      <c r="AH64"/>
      <c r="AI64"/>
      <c r="AJ64"/>
      <c r="AK64"/>
      <c r="AL64"/>
      <c r="AM64"/>
      <c r="AN64"/>
    </row>
    <row r="65" spans="1:40" s="12" customFormat="1" ht="14.25" customHeight="1">
      <c r="A65" s="52"/>
      <c r="B65" s="52"/>
      <c r="C65" s="53"/>
      <c r="D65" s="53"/>
      <c r="E65" s="53"/>
      <c r="F65" s="53"/>
      <c r="G65" s="86"/>
      <c r="H65" s="87">
        <f t="shared" si="0"/>
        <v>0</v>
      </c>
      <c r="I65" s="86"/>
      <c r="J65" s="87">
        <f t="shared" si="1"/>
        <v>0</v>
      </c>
      <c r="K65" s="53"/>
      <c r="L65" s="53"/>
      <c r="M65" s="53"/>
      <c r="T65"/>
      <c r="U65"/>
      <c r="V65"/>
      <c r="W65"/>
      <c r="X65"/>
      <c r="Y65"/>
      <c r="Z65"/>
      <c r="AA65"/>
      <c r="AB65"/>
      <c r="AC65"/>
      <c r="AD65"/>
      <c r="AE65"/>
      <c r="AF65"/>
      <c r="AG65"/>
      <c r="AH65"/>
      <c r="AI65"/>
      <c r="AJ65"/>
      <c r="AK65"/>
      <c r="AL65"/>
      <c r="AM65"/>
      <c r="AN65"/>
    </row>
    <row r="66" spans="1:40" s="12" customFormat="1" ht="14.25" customHeight="1">
      <c r="A66" s="52"/>
      <c r="B66" s="52"/>
      <c r="C66" s="53"/>
      <c r="D66" s="53"/>
      <c r="E66" s="53"/>
      <c r="F66" s="53"/>
      <c r="G66" s="86"/>
      <c r="H66" s="87">
        <f t="shared" si="0"/>
        <v>0</v>
      </c>
      <c r="I66" s="86"/>
      <c r="J66" s="87">
        <f t="shared" si="1"/>
        <v>0</v>
      </c>
      <c r="K66" s="53"/>
      <c r="L66" s="53"/>
      <c r="M66" s="53"/>
      <c r="T66"/>
      <c r="U66"/>
      <c r="V66"/>
      <c r="W66"/>
      <c r="X66"/>
      <c r="Y66"/>
      <c r="Z66"/>
      <c r="AA66"/>
      <c r="AB66"/>
      <c r="AC66"/>
      <c r="AD66"/>
      <c r="AE66"/>
      <c r="AF66"/>
      <c r="AG66"/>
      <c r="AH66"/>
      <c r="AI66"/>
      <c r="AJ66"/>
      <c r="AK66"/>
      <c r="AL66"/>
      <c r="AM66"/>
      <c r="AN66"/>
    </row>
    <row r="67" spans="1:40" s="12" customFormat="1" ht="14.25" customHeight="1">
      <c r="A67" s="52"/>
      <c r="B67" s="52"/>
      <c r="C67" s="53"/>
      <c r="D67" s="53"/>
      <c r="E67" s="53"/>
      <c r="F67" s="53"/>
      <c r="G67" s="86"/>
      <c r="H67" s="87">
        <f t="shared" si="0"/>
        <v>0</v>
      </c>
      <c r="I67" s="86"/>
      <c r="J67" s="87">
        <f t="shared" si="1"/>
        <v>0</v>
      </c>
      <c r="K67" s="53"/>
      <c r="L67" s="53"/>
      <c r="M67" s="53"/>
      <c r="T67"/>
      <c r="U67"/>
      <c r="V67"/>
      <c r="W67"/>
      <c r="X67"/>
      <c r="Y67"/>
      <c r="Z67"/>
      <c r="AA67"/>
      <c r="AB67"/>
      <c r="AC67"/>
      <c r="AD67"/>
      <c r="AE67"/>
      <c r="AF67"/>
      <c r="AG67"/>
      <c r="AH67"/>
      <c r="AI67"/>
      <c r="AJ67"/>
      <c r="AK67"/>
      <c r="AL67"/>
      <c r="AM67"/>
      <c r="AN67"/>
    </row>
    <row r="68" spans="1:40" s="12" customFormat="1" ht="14.25" customHeight="1">
      <c r="A68" s="52"/>
      <c r="B68" s="52"/>
      <c r="C68" s="53"/>
      <c r="D68" s="53"/>
      <c r="E68" s="53"/>
      <c r="F68" s="53"/>
      <c r="G68" s="86"/>
      <c r="H68" s="87">
        <f t="shared" si="0"/>
        <v>0</v>
      </c>
      <c r="I68" s="86"/>
      <c r="J68" s="87">
        <f t="shared" si="1"/>
        <v>0</v>
      </c>
      <c r="K68" s="53"/>
      <c r="L68" s="53"/>
      <c r="M68" s="53"/>
      <c r="T68"/>
      <c r="U68"/>
      <c r="V68"/>
      <c r="W68"/>
      <c r="X68"/>
      <c r="Y68"/>
      <c r="Z68"/>
      <c r="AA68"/>
      <c r="AB68"/>
      <c r="AC68"/>
      <c r="AD68"/>
      <c r="AE68"/>
      <c r="AF68"/>
      <c r="AG68"/>
      <c r="AH68"/>
      <c r="AI68"/>
      <c r="AJ68"/>
      <c r="AK68"/>
      <c r="AL68"/>
      <c r="AM68"/>
      <c r="AN68"/>
    </row>
    <row r="69" spans="1:40" s="12" customFormat="1" ht="14.25" customHeight="1">
      <c r="A69" s="52"/>
      <c r="B69" s="52"/>
      <c r="C69" s="53"/>
      <c r="D69" s="53"/>
      <c r="E69" s="53"/>
      <c r="F69" s="53"/>
      <c r="G69" s="86"/>
      <c r="H69" s="87">
        <f t="shared" si="0"/>
        <v>0</v>
      </c>
      <c r="I69" s="86"/>
      <c r="J69" s="87">
        <f t="shared" si="1"/>
        <v>0</v>
      </c>
      <c r="K69" s="53"/>
      <c r="L69" s="53"/>
      <c r="M69" s="53"/>
      <c r="T69"/>
      <c r="U69"/>
      <c r="V69"/>
      <c r="W69"/>
      <c r="X69"/>
      <c r="Y69"/>
      <c r="Z69"/>
      <c r="AA69"/>
      <c r="AB69"/>
      <c r="AC69"/>
      <c r="AD69"/>
      <c r="AE69"/>
      <c r="AF69"/>
      <c r="AG69"/>
      <c r="AH69"/>
      <c r="AI69"/>
      <c r="AJ69"/>
      <c r="AK69"/>
      <c r="AL69"/>
      <c r="AM69"/>
      <c r="AN69"/>
    </row>
    <row r="70" spans="1:40" s="12" customFormat="1" ht="14.25" customHeight="1">
      <c r="A70" s="52"/>
      <c r="B70" s="52"/>
      <c r="C70" s="53"/>
      <c r="D70" s="53"/>
      <c r="E70" s="53"/>
      <c r="F70" s="53"/>
      <c r="G70" s="86"/>
      <c r="H70" s="87">
        <f t="shared" si="0"/>
        <v>0</v>
      </c>
      <c r="I70" s="86"/>
      <c r="J70" s="87">
        <f t="shared" si="1"/>
        <v>0</v>
      </c>
      <c r="K70" s="53"/>
      <c r="L70" s="53"/>
      <c r="M70" s="53"/>
      <c r="T70"/>
      <c r="U70"/>
      <c r="V70"/>
      <c r="W70"/>
      <c r="X70"/>
      <c r="Y70"/>
      <c r="Z70"/>
      <c r="AA70"/>
      <c r="AB70"/>
      <c r="AC70"/>
      <c r="AD70"/>
      <c r="AE70"/>
      <c r="AF70"/>
      <c r="AG70"/>
      <c r="AH70"/>
      <c r="AI70"/>
      <c r="AJ70"/>
      <c r="AK70"/>
      <c r="AL70"/>
      <c r="AM70"/>
      <c r="AN70"/>
    </row>
    <row r="71" spans="1:40" s="12" customFormat="1" ht="14.25" customHeight="1">
      <c r="A71" s="52"/>
      <c r="B71" s="52"/>
      <c r="C71" s="53"/>
      <c r="D71" s="53"/>
      <c r="E71" s="53"/>
      <c r="F71" s="53"/>
      <c r="G71" s="86"/>
      <c r="H71" s="87">
        <f t="shared" si="0"/>
        <v>0</v>
      </c>
      <c r="I71" s="86"/>
      <c r="J71" s="87">
        <f t="shared" si="1"/>
        <v>0</v>
      </c>
      <c r="K71" s="53"/>
      <c r="L71" s="53"/>
      <c r="M71" s="53"/>
      <c r="T71"/>
      <c r="U71"/>
      <c r="V71"/>
      <c r="W71"/>
      <c r="X71"/>
      <c r="Y71"/>
      <c r="Z71"/>
      <c r="AA71"/>
      <c r="AB71"/>
      <c r="AC71"/>
      <c r="AD71"/>
      <c r="AE71"/>
      <c r="AF71"/>
      <c r="AG71"/>
      <c r="AH71"/>
      <c r="AI71"/>
      <c r="AJ71"/>
      <c r="AK71"/>
      <c r="AL71"/>
      <c r="AM71"/>
      <c r="AN71"/>
    </row>
    <row r="72" spans="1:40" s="12" customFormat="1" ht="14.25" customHeight="1">
      <c r="A72" s="52"/>
      <c r="B72" s="52"/>
      <c r="C72" s="53"/>
      <c r="D72" s="53"/>
      <c r="E72" s="53"/>
      <c r="F72" s="53"/>
      <c r="G72" s="86"/>
      <c r="H72" s="87">
        <f t="shared" si="0"/>
        <v>0</v>
      </c>
      <c r="I72" s="86"/>
      <c r="J72" s="87">
        <f t="shared" si="1"/>
        <v>0</v>
      </c>
      <c r="K72" s="53"/>
      <c r="L72" s="53"/>
      <c r="M72" s="53"/>
      <c r="T72"/>
      <c r="U72"/>
      <c r="V72"/>
      <c r="W72"/>
      <c r="X72"/>
      <c r="Y72"/>
      <c r="Z72"/>
      <c r="AA72"/>
      <c r="AB72"/>
      <c r="AC72"/>
      <c r="AD72"/>
      <c r="AE72"/>
      <c r="AF72"/>
      <c r="AG72"/>
      <c r="AH72"/>
      <c r="AI72"/>
      <c r="AJ72"/>
      <c r="AK72"/>
      <c r="AL72"/>
      <c r="AM72"/>
      <c r="AN72"/>
    </row>
    <row r="73" spans="1:40" s="12" customFormat="1" ht="14.25" customHeight="1">
      <c r="A73" s="52"/>
      <c r="B73" s="52"/>
      <c r="C73" s="53"/>
      <c r="D73" s="53"/>
      <c r="E73" s="53"/>
      <c r="F73" s="53"/>
      <c r="G73" s="86"/>
      <c r="H73" s="87">
        <f t="shared" si="0"/>
        <v>0</v>
      </c>
      <c r="I73" s="86"/>
      <c r="J73" s="87">
        <f t="shared" si="1"/>
        <v>0</v>
      </c>
      <c r="K73" s="53"/>
      <c r="L73" s="53"/>
      <c r="M73" s="53"/>
      <c r="T73"/>
      <c r="U73"/>
      <c r="V73"/>
      <c r="W73"/>
      <c r="X73"/>
      <c r="Y73"/>
      <c r="Z73"/>
      <c r="AA73"/>
      <c r="AB73"/>
      <c r="AC73"/>
      <c r="AD73"/>
      <c r="AE73"/>
      <c r="AF73"/>
      <c r="AG73"/>
      <c r="AH73"/>
      <c r="AI73"/>
      <c r="AJ73"/>
      <c r="AK73"/>
      <c r="AL73"/>
      <c r="AM73"/>
      <c r="AN73"/>
    </row>
    <row r="74" spans="1:40" s="12" customFormat="1" ht="14.25" customHeight="1">
      <c r="A74" s="52"/>
      <c r="B74" s="52"/>
      <c r="C74" s="53"/>
      <c r="D74" s="53"/>
      <c r="E74" s="53"/>
      <c r="F74" s="53"/>
      <c r="G74" s="86"/>
      <c r="H74" s="87">
        <f t="shared" si="0"/>
        <v>0</v>
      </c>
      <c r="I74" s="86"/>
      <c r="J74" s="87">
        <f t="shared" si="1"/>
        <v>0</v>
      </c>
      <c r="K74" s="53"/>
      <c r="L74" s="53"/>
      <c r="M74" s="53"/>
      <c r="T74"/>
      <c r="U74"/>
      <c r="V74"/>
      <c r="W74"/>
      <c r="X74"/>
      <c r="Y74"/>
      <c r="Z74"/>
      <c r="AA74"/>
      <c r="AB74"/>
      <c r="AC74"/>
      <c r="AD74"/>
      <c r="AE74"/>
      <c r="AF74"/>
      <c r="AG74"/>
      <c r="AH74"/>
      <c r="AI74"/>
      <c r="AJ74"/>
      <c r="AK74"/>
      <c r="AL74"/>
      <c r="AM74"/>
      <c r="AN74"/>
    </row>
    <row r="75" spans="1:40" s="12" customFormat="1" ht="14.25" customHeight="1">
      <c r="A75" s="52"/>
      <c r="B75" s="52"/>
      <c r="C75" s="53"/>
      <c r="D75" s="53"/>
      <c r="E75" s="53"/>
      <c r="F75" s="53"/>
      <c r="G75" s="86"/>
      <c r="H75" s="87">
        <f t="shared" si="0"/>
        <v>0</v>
      </c>
      <c r="I75" s="86"/>
      <c r="J75" s="87">
        <f t="shared" si="1"/>
        <v>0</v>
      </c>
      <c r="K75" s="53"/>
      <c r="L75" s="53"/>
      <c r="M75" s="53"/>
      <c r="T75"/>
      <c r="U75"/>
      <c r="V75"/>
      <c r="W75"/>
      <c r="X75"/>
      <c r="Y75"/>
      <c r="Z75"/>
      <c r="AA75"/>
      <c r="AB75"/>
      <c r="AC75"/>
      <c r="AD75"/>
      <c r="AE75"/>
      <c r="AF75"/>
      <c r="AG75"/>
      <c r="AH75"/>
      <c r="AI75"/>
      <c r="AJ75"/>
      <c r="AK75"/>
      <c r="AL75"/>
      <c r="AM75"/>
      <c r="AN75"/>
    </row>
    <row r="76" spans="1:40" s="12" customFormat="1" ht="14.25" customHeight="1">
      <c r="A76" s="52"/>
      <c r="B76" s="52"/>
      <c r="C76" s="53"/>
      <c r="D76" s="53"/>
      <c r="E76" s="53"/>
      <c r="F76" s="53"/>
      <c r="G76" s="86"/>
      <c r="H76" s="87">
        <f t="shared" si="0"/>
        <v>0</v>
      </c>
      <c r="I76" s="86"/>
      <c r="J76" s="87">
        <f t="shared" si="1"/>
        <v>0</v>
      </c>
      <c r="K76" s="53"/>
      <c r="L76" s="53"/>
      <c r="M76" s="53"/>
      <c r="T76"/>
      <c r="U76"/>
      <c r="V76"/>
      <c r="W76"/>
      <c r="X76"/>
      <c r="Y76"/>
      <c r="Z76"/>
      <c r="AA76"/>
      <c r="AB76"/>
      <c r="AC76"/>
      <c r="AD76"/>
      <c r="AE76"/>
      <c r="AF76"/>
      <c r="AG76"/>
      <c r="AH76"/>
      <c r="AI76"/>
      <c r="AJ76"/>
      <c r="AK76"/>
      <c r="AL76"/>
      <c r="AM76"/>
      <c r="AN76"/>
    </row>
    <row r="77" spans="1:40" s="12" customFormat="1" ht="14.25" customHeight="1">
      <c r="A77" s="52"/>
      <c r="B77" s="52"/>
      <c r="C77" s="53"/>
      <c r="D77" s="53"/>
      <c r="E77" s="53"/>
      <c r="F77" s="53"/>
      <c r="G77" s="86"/>
      <c r="H77" s="87">
        <f t="shared" si="0"/>
        <v>0</v>
      </c>
      <c r="I77" s="86"/>
      <c r="J77" s="87">
        <f t="shared" si="1"/>
        <v>0</v>
      </c>
      <c r="K77" s="53"/>
      <c r="L77" s="53"/>
      <c r="M77" s="53"/>
      <c r="T77"/>
      <c r="U77"/>
      <c r="V77"/>
      <c r="W77"/>
      <c r="X77"/>
      <c r="Y77"/>
      <c r="Z77"/>
      <c r="AA77"/>
      <c r="AB77"/>
      <c r="AC77"/>
      <c r="AD77"/>
      <c r="AE77"/>
      <c r="AF77"/>
      <c r="AG77"/>
      <c r="AH77"/>
      <c r="AI77"/>
      <c r="AJ77"/>
      <c r="AK77"/>
      <c r="AL77"/>
      <c r="AM77"/>
      <c r="AN77"/>
    </row>
    <row r="78" spans="1:40" s="12" customFormat="1" ht="14.25" customHeight="1">
      <c r="A78" s="52"/>
      <c r="B78" s="52"/>
      <c r="C78" s="53"/>
      <c r="D78" s="53"/>
      <c r="E78" s="53"/>
      <c r="F78" s="53"/>
      <c r="G78" s="86"/>
      <c r="H78" s="87">
        <f t="shared" si="0"/>
        <v>0</v>
      </c>
      <c r="I78" s="86"/>
      <c r="J78" s="87">
        <f t="shared" si="1"/>
        <v>0</v>
      </c>
      <c r="K78" s="53"/>
      <c r="L78" s="53"/>
      <c r="M78" s="53"/>
      <c r="T78"/>
      <c r="U78"/>
      <c r="V78"/>
      <c r="W78"/>
      <c r="X78"/>
      <c r="Y78"/>
      <c r="Z78"/>
      <c r="AA78"/>
      <c r="AB78"/>
      <c r="AC78"/>
      <c r="AD78"/>
      <c r="AE78"/>
      <c r="AF78"/>
      <c r="AG78"/>
      <c r="AH78"/>
      <c r="AI78"/>
      <c r="AJ78"/>
      <c r="AK78"/>
      <c r="AL78"/>
      <c r="AM78"/>
      <c r="AN78"/>
    </row>
    <row r="79" spans="1:40" s="12" customFormat="1" ht="14.25" customHeight="1">
      <c r="A79" s="52"/>
      <c r="B79" s="52"/>
      <c r="C79" s="53"/>
      <c r="D79" s="53"/>
      <c r="E79" s="53"/>
      <c r="F79" s="53"/>
      <c r="G79" s="86"/>
      <c r="H79" s="87">
        <f t="shared" si="0"/>
        <v>0</v>
      </c>
      <c r="I79" s="86"/>
      <c r="J79" s="87">
        <f t="shared" si="1"/>
        <v>0</v>
      </c>
      <c r="K79" s="53"/>
      <c r="L79" s="53"/>
      <c r="M79" s="53"/>
      <c r="T79"/>
      <c r="U79"/>
      <c r="V79"/>
      <c r="W79"/>
      <c r="X79"/>
      <c r="Y79"/>
      <c r="Z79"/>
      <c r="AA79"/>
      <c r="AB79"/>
      <c r="AC79"/>
      <c r="AD79"/>
      <c r="AE79"/>
      <c r="AF79"/>
      <c r="AG79"/>
      <c r="AH79"/>
      <c r="AI79"/>
      <c r="AJ79"/>
      <c r="AK79"/>
      <c r="AL79"/>
      <c r="AM79"/>
      <c r="AN79"/>
    </row>
    <row r="80" spans="1:40" s="12" customFormat="1" ht="14.25" customHeight="1">
      <c r="A80" s="52"/>
      <c r="B80" s="52"/>
      <c r="C80" s="53"/>
      <c r="D80" s="53"/>
      <c r="E80" s="53"/>
      <c r="F80" s="53"/>
      <c r="G80" s="53"/>
      <c r="H80" s="53"/>
      <c r="I80" s="53"/>
      <c r="J80" s="53"/>
      <c r="K80" s="53"/>
      <c r="L80" s="53"/>
      <c r="M80" s="53"/>
      <c r="T80"/>
      <c r="U80"/>
      <c r="V80"/>
      <c r="W80"/>
      <c r="X80"/>
      <c r="Y80"/>
      <c r="Z80"/>
      <c r="AA80"/>
      <c r="AB80"/>
      <c r="AC80"/>
      <c r="AD80"/>
      <c r="AE80"/>
      <c r="AF80"/>
      <c r="AG80"/>
      <c r="AH80"/>
      <c r="AI80"/>
      <c r="AJ80"/>
      <c r="AK80"/>
      <c r="AL80"/>
      <c r="AM80"/>
      <c r="AN80"/>
    </row>
    <row r="81" spans="1:40" s="12" customFormat="1" ht="14.25" customHeight="1">
      <c r="A81" s="52"/>
      <c r="B81" s="52"/>
      <c r="C81" s="53"/>
      <c r="D81" s="53"/>
      <c r="E81" s="53"/>
      <c r="F81" s="53"/>
      <c r="G81" s="53"/>
      <c r="H81" s="87">
        <f>COUNTIF($H$50:$H$79,"&gt;=3")+COUNTIF(H50:H79,1)</f>
        <v>0</v>
      </c>
      <c r="I81" s="53"/>
      <c r="J81" s="87">
        <f>COUNTIF($J$50:$J$79,"&gt;=2")</f>
        <v>0</v>
      </c>
      <c r="K81" s="53"/>
      <c r="L81" s="53"/>
      <c r="M81" s="53"/>
      <c r="T81"/>
      <c r="U81"/>
      <c r="V81"/>
      <c r="W81"/>
      <c r="X81"/>
      <c r="Y81"/>
      <c r="Z81"/>
      <c r="AA81"/>
      <c r="AB81"/>
      <c r="AC81"/>
      <c r="AD81"/>
      <c r="AE81"/>
      <c r="AF81"/>
      <c r="AG81"/>
      <c r="AH81"/>
      <c r="AI81"/>
      <c r="AJ81"/>
      <c r="AK81"/>
      <c r="AL81"/>
      <c r="AM81"/>
      <c r="AN81"/>
    </row>
    <row r="82" spans="1:40" s="12" customFormat="1" ht="14.25" customHeight="1">
      <c r="A82" s="52"/>
      <c r="B82" s="52"/>
      <c r="C82" s="53"/>
      <c r="D82" s="53"/>
      <c r="E82" s="53"/>
      <c r="F82" s="53"/>
      <c r="G82" s="53"/>
      <c r="H82" s="53"/>
      <c r="I82" s="53"/>
      <c r="J82" s="53"/>
      <c r="K82" s="53"/>
      <c r="L82" s="53"/>
      <c r="M82" s="53"/>
      <c r="T82"/>
      <c r="U82"/>
      <c r="V82"/>
      <c r="W82"/>
      <c r="X82"/>
      <c r="Y82"/>
      <c r="Z82"/>
      <c r="AA82"/>
      <c r="AB82"/>
      <c r="AC82"/>
      <c r="AD82"/>
      <c r="AE82"/>
      <c r="AF82"/>
      <c r="AG82"/>
      <c r="AH82"/>
      <c r="AI82"/>
      <c r="AJ82"/>
      <c r="AK82"/>
      <c r="AL82"/>
      <c r="AM82"/>
      <c r="AN82"/>
    </row>
    <row r="83" spans="1:40" s="12" customFormat="1" ht="14.25" customHeight="1">
      <c r="A83" s="52"/>
      <c r="B83" s="52"/>
      <c r="C83" s="53"/>
      <c r="D83" s="53"/>
      <c r="E83" s="53"/>
      <c r="F83" s="53"/>
      <c r="G83" s="53"/>
      <c r="H83" s="53"/>
      <c r="I83" s="53"/>
      <c r="J83" s="53"/>
      <c r="K83" s="53"/>
      <c r="L83" s="53"/>
      <c r="M83" s="53"/>
      <c r="T83"/>
      <c r="U83"/>
      <c r="V83"/>
      <c r="W83"/>
      <c r="X83"/>
      <c r="Y83"/>
      <c r="Z83"/>
      <c r="AA83"/>
      <c r="AB83"/>
      <c r="AC83"/>
      <c r="AD83"/>
      <c r="AE83"/>
      <c r="AF83"/>
      <c r="AG83"/>
      <c r="AH83"/>
      <c r="AI83"/>
      <c r="AJ83"/>
      <c r="AK83"/>
      <c r="AL83"/>
      <c r="AM83"/>
      <c r="AN83"/>
    </row>
    <row r="84" spans="1:40" s="12" customFormat="1" ht="14.25" customHeight="1">
      <c r="A84" s="52"/>
      <c r="B84" s="52"/>
      <c r="C84" s="53"/>
      <c r="D84" s="53"/>
      <c r="E84" s="53"/>
      <c r="F84" s="53"/>
      <c r="G84" s="53"/>
      <c r="H84" s="53"/>
      <c r="I84" s="53"/>
      <c r="J84" s="53"/>
      <c r="K84" s="53"/>
      <c r="L84" s="53"/>
      <c r="M84" s="53"/>
      <c r="T84"/>
      <c r="U84"/>
      <c r="V84"/>
      <c r="W84"/>
      <c r="X84"/>
      <c r="Y84"/>
      <c r="Z84"/>
      <c r="AA84"/>
      <c r="AB84"/>
      <c r="AC84"/>
      <c r="AD84"/>
      <c r="AE84"/>
      <c r="AF84"/>
      <c r="AG84"/>
      <c r="AH84"/>
      <c r="AI84"/>
      <c r="AJ84"/>
      <c r="AK84"/>
      <c r="AL84"/>
      <c r="AM84"/>
      <c r="AN84"/>
    </row>
    <row r="85" spans="1:40" s="12" customFormat="1" ht="23.25" customHeight="1">
      <c r="A85" s="52"/>
      <c r="B85" s="52"/>
      <c r="C85" s="53"/>
      <c r="D85" s="53"/>
      <c r="E85" s="53"/>
      <c r="F85" s="53"/>
      <c r="G85" s="53"/>
      <c r="H85" s="53"/>
      <c r="I85" s="53"/>
      <c r="J85" s="53"/>
      <c r="K85" s="53"/>
      <c r="L85" s="53"/>
      <c r="M85" s="53"/>
      <c r="T85"/>
      <c r="U85"/>
      <c r="V85"/>
      <c r="W85"/>
      <c r="X85"/>
      <c r="Y85"/>
      <c r="Z85"/>
      <c r="AA85"/>
      <c r="AB85"/>
      <c r="AC85"/>
      <c r="AD85"/>
      <c r="AE85"/>
      <c r="AF85"/>
      <c r="AG85"/>
      <c r="AH85"/>
      <c r="AI85"/>
      <c r="AJ85"/>
      <c r="AK85"/>
      <c r="AL85"/>
      <c r="AM85"/>
      <c r="AN85"/>
    </row>
    <row r="86" spans="1:40" s="12" customFormat="1" ht="23.25" customHeight="1">
      <c r="A86" s="52"/>
      <c r="B86" s="52"/>
      <c r="C86" s="53"/>
      <c r="D86" s="53"/>
      <c r="E86" s="53"/>
      <c r="F86" s="53"/>
      <c r="G86" s="53"/>
      <c r="H86" s="53"/>
      <c r="I86" s="53"/>
      <c r="J86" s="53"/>
      <c r="K86" s="53"/>
      <c r="L86" s="53"/>
      <c r="M86" s="53"/>
      <c r="T86"/>
      <c r="U86"/>
      <c r="V86"/>
      <c r="W86"/>
      <c r="X86"/>
      <c r="Y86"/>
      <c r="Z86"/>
      <c r="AA86"/>
      <c r="AB86"/>
      <c r="AC86"/>
      <c r="AD86"/>
      <c r="AE86"/>
      <c r="AF86"/>
      <c r="AG86"/>
      <c r="AH86"/>
      <c r="AI86"/>
      <c r="AJ86"/>
      <c r="AK86"/>
      <c r="AL86"/>
      <c r="AM86"/>
      <c r="AN86"/>
    </row>
    <row r="87" spans="1:40" s="12" customFormat="1" ht="23.25" customHeight="1">
      <c r="A87" s="52"/>
      <c r="B87" s="52"/>
      <c r="C87" s="53"/>
      <c r="D87" s="53"/>
      <c r="E87" s="53"/>
      <c r="F87" s="53"/>
      <c r="G87" s="53"/>
      <c r="H87" s="53"/>
      <c r="I87" s="53"/>
      <c r="J87" s="53"/>
      <c r="K87" s="53"/>
      <c r="L87" s="53"/>
      <c r="M87" s="53"/>
      <c r="T87"/>
      <c r="U87"/>
      <c r="V87"/>
      <c r="W87"/>
      <c r="X87"/>
      <c r="Y87"/>
      <c r="Z87"/>
      <c r="AA87"/>
      <c r="AB87"/>
      <c r="AC87"/>
      <c r="AD87"/>
      <c r="AE87"/>
      <c r="AF87"/>
      <c r="AG87"/>
      <c r="AH87"/>
      <c r="AI87"/>
      <c r="AJ87"/>
      <c r="AK87"/>
      <c r="AL87"/>
      <c r="AM87"/>
      <c r="AN87"/>
    </row>
    <row r="88" spans="1:40" s="12" customFormat="1" ht="23.25" customHeight="1">
      <c r="A88" s="52"/>
      <c r="B88" s="52"/>
      <c r="C88" s="53"/>
      <c r="D88" s="53"/>
      <c r="E88" s="53"/>
      <c r="F88" s="53"/>
      <c r="G88" s="53"/>
      <c r="H88" s="53"/>
      <c r="I88" s="53"/>
      <c r="J88" s="53"/>
      <c r="K88" s="53"/>
      <c r="L88" s="53"/>
      <c r="M88" s="53"/>
      <c r="T88"/>
      <c r="U88"/>
      <c r="V88"/>
      <c r="W88"/>
      <c r="X88"/>
      <c r="Y88"/>
      <c r="Z88"/>
      <c r="AA88"/>
      <c r="AB88"/>
      <c r="AC88"/>
      <c r="AD88"/>
      <c r="AE88"/>
      <c r="AF88"/>
      <c r="AG88"/>
      <c r="AH88"/>
      <c r="AI88"/>
      <c r="AJ88"/>
      <c r="AK88"/>
      <c r="AL88"/>
      <c r="AM88"/>
      <c r="AN88"/>
    </row>
    <row r="89" spans="1:40" s="12" customFormat="1" ht="23.25" customHeight="1">
      <c r="C89"/>
      <c r="D89"/>
      <c r="E89"/>
      <c r="F89"/>
      <c r="G89"/>
      <c r="H89"/>
      <c r="I89"/>
      <c r="J89"/>
      <c r="K89"/>
      <c r="L89"/>
      <c r="M89" s="53"/>
      <c r="T89"/>
      <c r="U89"/>
      <c r="V89"/>
      <c r="W89"/>
      <c r="X89"/>
      <c r="Y89"/>
      <c r="Z89"/>
      <c r="AA89"/>
      <c r="AB89"/>
      <c r="AC89"/>
      <c r="AD89"/>
      <c r="AE89"/>
      <c r="AF89"/>
      <c r="AG89"/>
      <c r="AH89"/>
      <c r="AI89"/>
      <c r="AJ89"/>
      <c r="AK89"/>
      <c r="AL89"/>
      <c r="AM89"/>
      <c r="AN89"/>
    </row>
    <row r="90" spans="1:40" s="12" customFormat="1" ht="23.25" customHeight="1">
      <c r="C90"/>
      <c r="D90"/>
      <c r="E90"/>
      <c r="F90"/>
      <c r="G90"/>
      <c r="H90"/>
      <c r="I90"/>
      <c r="J90"/>
      <c r="K90"/>
      <c r="L90"/>
      <c r="M90" s="53"/>
      <c r="T90"/>
      <c r="U90"/>
      <c r="V90"/>
      <c r="W90"/>
      <c r="X90"/>
      <c r="Y90"/>
      <c r="Z90"/>
      <c r="AA90"/>
      <c r="AB90"/>
      <c r="AC90"/>
      <c r="AD90"/>
      <c r="AE90"/>
      <c r="AF90"/>
      <c r="AG90"/>
      <c r="AH90"/>
      <c r="AI90"/>
      <c r="AJ90"/>
      <c r="AK90"/>
      <c r="AL90"/>
      <c r="AM90"/>
      <c r="AN90"/>
    </row>
    <row r="91" spans="1:40" s="12" customFormat="1" ht="23.25" customHeight="1">
      <c r="C91"/>
      <c r="D91"/>
      <c r="E91"/>
      <c r="F91"/>
      <c r="G91"/>
      <c r="H91"/>
      <c r="I91"/>
      <c r="J91"/>
      <c r="K91"/>
      <c r="L91"/>
      <c r="M91" s="53"/>
      <c r="T91"/>
      <c r="U91"/>
      <c r="V91"/>
      <c r="W91"/>
      <c r="X91"/>
      <c r="Y91"/>
      <c r="Z91"/>
      <c r="AA91"/>
      <c r="AB91"/>
      <c r="AC91"/>
      <c r="AD91"/>
      <c r="AE91"/>
      <c r="AF91"/>
      <c r="AG91"/>
      <c r="AH91"/>
      <c r="AI91"/>
      <c r="AJ91"/>
      <c r="AK91"/>
      <c r="AL91"/>
      <c r="AM91"/>
      <c r="AN91"/>
    </row>
    <row r="92" spans="1:40" s="12" customFormat="1" ht="23.25" customHeight="1">
      <c r="C92"/>
      <c r="D92"/>
      <c r="E92"/>
      <c r="F92"/>
      <c r="G92"/>
      <c r="H92"/>
      <c r="I92"/>
      <c r="J92"/>
      <c r="K92"/>
      <c r="L92"/>
      <c r="M92" s="53"/>
      <c r="T92"/>
      <c r="U92"/>
      <c r="V92"/>
      <c r="W92"/>
      <c r="X92"/>
      <c r="Y92"/>
      <c r="Z92"/>
      <c r="AA92"/>
      <c r="AB92"/>
      <c r="AC92"/>
      <c r="AD92"/>
      <c r="AE92"/>
      <c r="AF92"/>
      <c r="AG92"/>
      <c r="AH92"/>
      <c r="AI92"/>
      <c r="AJ92"/>
      <c r="AK92"/>
      <c r="AL92"/>
      <c r="AM92"/>
      <c r="AN92"/>
    </row>
    <row r="93" spans="1:40" s="12" customFormat="1" ht="23.25" customHeight="1">
      <c r="C93"/>
      <c r="D93"/>
      <c r="E93"/>
      <c r="F93"/>
      <c r="G93"/>
      <c r="H93"/>
      <c r="I93"/>
      <c r="J93"/>
      <c r="K93"/>
      <c r="L93"/>
      <c r="M93" s="53"/>
      <c r="T93"/>
      <c r="U93"/>
      <c r="V93"/>
      <c r="W93"/>
      <c r="X93"/>
      <c r="Y93"/>
      <c r="Z93"/>
      <c r="AA93"/>
      <c r="AB93"/>
      <c r="AC93"/>
      <c r="AD93"/>
      <c r="AE93"/>
      <c r="AF93"/>
      <c r="AG93"/>
      <c r="AH93"/>
      <c r="AI93"/>
      <c r="AJ93"/>
      <c r="AK93"/>
      <c r="AL93"/>
      <c r="AM93"/>
      <c r="AN93"/>
    </row>
    <row r="94" spans="1:40" s="12" customFormat="1" ht="23.25" customHeight="1">
      <c r="C94"/>
      <c r="D94"/>
      <c r="E94"/>
      <c r="F94"/>
      <c r="G94"/>
      <c r="H94"/>
      <c r="I94"/>
      <c r="J94"/>
      <c r="K94"/>
      <c r="L94"/>
      <c r="M94" s="53"/>
      <c r="T94"/>
      <c r="U94"/>
      <c r="V94"/>
      <c r="W94"/>
      <c r="X94"/>
      <c r="Y94"/>
      <c r="Z94"/>
      <c r="AA94"/>
      <c r="AB94"/>
      <c r="AC94"/>
      <c r="AD94"/>
      <c r="AE94"/>
      <c r="AF94"/>
      <c r="AG94"/>
      <c r="AH94"/>
      <c r="AI94"/>
      <c r="AJ94"/>
      <c r="AK94"/>
      <c r="AL94"/>
      <c r="AM94"/>
      <c r="AN94"/>
    </row>
    <row r="95" spans="1:40" s="12" customFormat="1" ht="23.25" customHeight="1">
      <c r="C95"/>
      <c r="D95"/>
      <c r="E95"/>
      <c r="F95"/>
      <c r="G95"/>
      <c r="H95"/>
      <c r="I95"/>
      <c r="J95"/>
      <c r="K95"/>
      <c r="L95"/>
      <c r="M95" s="53"/>
      <c r="T95"/>
      <c r="U95"/>
      <c r="V95"/>
      <c r="W95"/>
      <c r="X95"/>
      <c r="Y95"/>
      <c r="Z95"/>
      <c r="AA95"/>
      <c r="AB95"/>
      <c r="AC95"/>
      <c r="AD95"/>
      <c r="AE95"/>
      <c r="AF95"/>
      <c r="AG95"/>
      <c r="AH95"/>
      <c r="AI95"/>
      <c r="AJ95"/>
      <c r="AK95"/>
      <c r="AL95"/>
      <c r="AM95"/>
      <c r="AN95"/>
    </row>
    <row r="96" spans="1:40" ht="23.25" customHeight="1">
      <c r="A96" s="12"/>
      <c r="B96" s="12"/>
      <c r="C96" s="12"/>
      <c r="D96" s="12"/>
      <c r="E96" s="12"/>
      <c r="F96" s="12"/>
      <c r="G96" s="12"/>
      <c r="H96" s="12"/>
      <c r="I96" s="12"/>
      <c r="J96" s="12"/>
      <c r="K96" s="12"/>
      <c r="L96" s="12"/>
      <c r="M96" s="52"/>
    </row>
    <row r="97" spans="1:13" ht="23.25" customHeight="1">
      <c r="A97" s="12"/>
      <c r="B97" s="12"/>
      <c r="C97" s="12"/>
      <c r="D97" s="12"/>
      <c r="E97" s="12"/>
      <c r="F97" s="12"/>
      <c r="G97" s="12"/>
      <c r="H97" s="12"/>
      <c r="I97" s="12"/>
      <c r="J97" s="12"/>
      <c r="K97" s="12"/>
      <c r="L97" s="12"/>
      <c r="M97" s="52"/>
    </row>
    <row r="98" spans="1:13" ht="23.25" customHeight="1">
      <c r="A98" s="12"/>
      <c r="B98" s="12"/>
      <c r="C98" s="12"/>
      <c r="D98" s="12"/>
      <c r="E98" s="12"/>
      <c r="F98" s="12"/>
      <c r="G98" s="12"/>
      <c r="H98" s="12"/>
      <c r="I98" s="12"/>
      <c r="J98" s="12"/>
      <c r="K98" s="12"/>
    </row>
    <row r="99" spans="1:13" ht="23.25" customHeight="1">
      <c r="A99" s="12"/>
      <c r="B99" s="12"/>
      <c r="C99" s="12"/>
      <c r="D99" s="12"/>
      <c r="E99" s="12"/>
      <c r="F99" s="12"/>
      <c r="G99" s="12"/>
      <c r="H99" s="12"/>
      <c r="I99" s="12"/>
      <c r="J99" s="12"/>
      <c r="K99" s="12"/>
    </row>
  </sheetData>
  <sheetProtection algorithmName="SHA-512" hashValue="/CWjZbrl2fwwt2Fk0nmwf1pFwFFcP9QvDIkr02v3OJ5Hw0bK7afg3FXjPAu0126GOT5DbY/rpTrMrFf8o8CfDw==" saltValue="HV8MjnTPEZ38oP09jbcQpA==" spinCount="100000" sheet="1" objects="1" scenarios="1"/>
  <protectedRanges>
    <protectedRange sqref="D6:K6" name="範囲1"/>
    <protectedRange sqref="C9:F38" name="範囲2"/>
    <protectedRange sqref="K9:K38" name="範囲3"/>
  </protectedRanges>
  <mergeCells count="15">
    <mergeCell ref="M11:M14"/>
    <mergeCell ref="M7:M10"/>
    <mergeCell ref="B1:K1"/>
    <mergeCell ref="F3:G3"/>
    <mergeCell ref="B6:C6"/>
    <mergeCell ref="B4:K4"/>
    <mergeCell ref="B7:B8"/>
    <mergeCell ref="C7:D7"/>
    <mergeCell ref="E7:E8"/>
    <mergeCell ref="F7:F8"/>
    <mergeCell ref="G7:H7"/>
    <mergeCell ref="D6:K6"/>
    <mergeCell ref="I7:J7"/>
    <mergeCell ref="K7:K8"/>
    <mergeCell ref="M6:T6"/>
  </mergeCells>
  <phoneticPr fontId="3"/>
  <conditionalFormatting sqref="F3">
    <cfRule type="containsText" dxfId="3" priority="1" operator="containsText" text="女子">
      <formula>NOT(ISERROR(SEARCH("女子",F3)))</formula>
    </cfRule>
    <cfRule type="containsText" dxfId="2" priority="2" operator="containsText" text="男子">
      <formula>NOT(ISERROR(SEARCH("男子",F3)))</formula>
    </cfRule>
  </conditionalFormatting>
  <dataValidations count="11">
    <dataValidation imeMode="hiragana" allowBlank="1" showInputMessage="1" showErrorMessage="1" sqref="O19 O11 D6 C9:D38" xr:uid="{00000000-0002-0000-0000-000000000000}"/>
    <dataValidation imeMode="halfAlpha" allowBlank="1" showInputMessage="1" showErrorMessage="1" sqref="B9:B38" xr:uid="{00000000-0002-0000-0000-000001000000}"/>
    <dataValidation imeMode="on" allowBlank="1" showInputMessage="1" showErrorMessage="1" sqref="C39:D44" xr:uid="{00000000-0002-0000-0000-000002000000}"/>
    <dataValidation allowBlank="1" promptTitle="入力は" prompt="姓のみを入力してください" sqref="E39:E44" xr:uid="{00000000-0002-0000-0000-000003000000}"/>
    <dataValidation type="list" allowBlank="1" showInputMessage="1" showErrorMessage="1" sqref="I9:I38" xr:uid="{00000000-0002-0000-0000-000005000000}">
      <formula1>種目4</formula1>
    </dataValidation>
    <dataValidation imeMode="halfKatakana" allowBlank="1" showInputMessage="1" showErrorMessage="1" sqref="E9:E38" xr:uid="{00000000-0002-0000-0000-000006000000}"/>
    <dataValidation imeMode="fullAlpha" allowBlank="1" showInputMessage="1" showErrorMessage="1" sqref="F9:F38" xr:uid="{00000000-0002-0000-0000-000007000000}"/>
    <dataValidation type="list" allowBlank="1" showInputMessage="1" showErrorMessage="1" sqref="H9:H38" xr:uid="{00000000-0002-0000-0000-000008000000}">
      <formula1>INDIRECT($G9)</formula1>
    </dataValidation>
    <dataValidation type="list" allowBlank="1" showInputMessage="1" showErrorMessage="1" sqref="J9:J38" xr:uid="{00000000-0002-0000-0000-000009000000}">
      <formula1>INDIRECT($I9)</formula1>
    </dataValidation>
    <dataValidation type="list" allowBlank="1" showInputMessage="1" showErrorMessage="1" sqref="I3" xr:uid="{00000000-0002-0000-0000-00000A000000}">
      <formula1>" ,男子,女子"</formula1>
    </dataValidation>
    <dataValidation type="list" allowBlank="1" showInputMessage="1" showErrorMessage="1" sqref="G9:G38" xr:uid="{00000000-0002-0000-0000-00000B000000}">
      <formula1>種目3</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2"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BI99"/>
  <sheetViews>
    <sheetView showGridLines="0" workbookViewId="0">
      <selection activeCell="C9" sqref="C9"/>
    </sheetView>
  </sheetViews>
  <sheetFormatPr defaultColWidth="9" defaultRowHeight="13.2"/>
  <cols>
    <col min="1" max="1" width="3.21875" customWidth="1"/>
    <col min="2" max="2" width="4" customWidth="1"/>
    <col min="3" max="4" width="9.33203125" customWidth="1"/>
    <col min="5" max="5" width="13.77734375" customWidth="1"/>
    <col min="6" max="6" width="5.6640625" customWidth="1"/>
    <col min="7" max="7" width="9.109375" customWidth="1"/>
    <col min="8" max="8" width="7.44140625" customWidth="1"/>
    <col min="9" max="9" width="9.109375" customWidth="1"/>
    <col min="10" max="10" width="7.44140625" customWidth="1"/>
    <col min="11" max="11" width="10.6640625" customWidth="1"/>
    <col min="12" max="12" width="1.77734375" customWidth="1"/>
    <col min="13" max="13" width="11.21875" style="52" customWidth="1"/>
    <col min="14" max="19" width="9" style="12"/>
    <col min="20" max="53" width="9" style="52"/>
    <col min="54" max="61" width="9" style="12"/>
  </cols>
  <sheetData>
    <row r="1" spans="2:37" ht="22.5" customHeight="1">
      <c r="B1" s="89" t="s">
        <v>42</v>
      </c>
      <c r="C1" s="89"/>
      <c r="D1" s="89"/>
      <c r="E1" s="89"/>
      <c r="F1" s="89"/>
      <c r="G1" s="89"/>
      <c r="H1" s="89"/>
      <c r="I1" s="89"/>
      <c r="J1" s="89"/>
      <c r="K1" s="89"/>
    </row>
    <row r="2" spans="2:37" ht="15" customHeight="1">
      <c r="K2" s="31"/>
      <c r="M2" s="53"/>
      <c r="O2"/>
    </row>
    <row r="3" spans="2:37" ht="22.5" customHeight="1">
      <c r="C3" s="84" t="s">
        <v>116</v>
      </c>
      <c r="D3" s="85"/>
      <c r="F3" s="109" t="s">
        <v>90</v>
      </c>
      <c r="G3" s="110"/>
      <c r="M3" s="53"/>
      <c r="O3"/>
    </row>
    <row r="4" spans="2:37" ht="11.25" customHeight="1">
      <c r="F4" s="47"/>
      <c r="G4" s="31"/>
      <c r="H4" s="17"/>
      <c r="I4" s="17"/>
      <c r="M4" s="53"/>
      <c r="O4"/>
      <c r="Z4" s="44" t="s">
        <v>34</v>
      </c>
      <c r="AA4" s="44" t="s">
        <v>35</v>
      </c>
      <c r="AB4" s="44" t="s">
        <v>19</v>
      </c>
      <c r="AC4" s="44" t="s">
        <v>36</v>
      </c>
      <c r="AD4" s="44" t="s">
        <v>20</v>
      </c>
      <c r="AE4" s="44" t="s">
        <v>37</v>
      </c>
      <c r="AF4" s="44" t="s">
        <v>54</v>
      </c>
      <c r="AG4" s="44" t="s">
        <v>43</v>
      </c>
      <c r="AH4" s="44" t="s">
        <v>23</v>
      </c>
      <c r="AI4" s="44" t="s">
        <v>30</v>
      </c>
      <c r="AJ4" s="44" t="s">
        <v>38</v>
      </c>
      <c r="AK4" s="44" t="s">
        <v>39</v>
      </c>
    </row>
    <row r="5" spans="2:37" ht="11.25" customHeight="1">
      <c r="M5" s="53"/>
      <c r="N5"/>
      <c r="O5"/>
      <c r="P5"/>
      <c r="Z5" s="44"/>
      <c r="AA5" s="44"/>
      <c r="AB5" s="44"/>
      <c r="AC5" s="44"/>
      <c r="AD5" s="44"/>
      <c r="AE5" s="44"/>
      <c r="AF5" s="44"/>
      <c r="AG5" s="44"/>
      <c r="AH5" s="44"/>
      <c r="AI5" s="44"/>
      <c r="AJ5" s="44"/>
      <c r="AK5" s="57"/>
    </row>
    <row r="6" spans="2:37" ht="22.5" customHeight="1">
      <c r="B6" s="92" t="s">
        <v>0</v>
      </c>
      <c r="C6" s="93"/>
      <c r="D6" s="111" t="str">
        <f>IF('男　子'!D6="","",'男　子'!D6)</f>
        <v/>
      </c>
      <c r="E6" s="112"/>
      <c r="F6" s="112"/>
      <c r="G6" s="112"/>
      <c r="H6" s="112"/>
      <c r="I6" s="112"/>
      <c r="J6" s="112"/>
      <c r="K6" s="113"/>
      <c r="M6" s="108" t="s">
        <v>92</v>
      </c>
      <c r="N6" s="108"/>
      <c r="O6" s="108"/>
      <c r="P6" s="108"/>
      <c r="Q6" s="108"/>
      <c r="R6" s="108"/>
      <c r="S6" s="108"/>
      <c r="T6" s="108"/>
      <c r="Z6" s="44" t="s">
        <v>19</v>
      </c>
      <c r="AA6" s="44" t="s">
        <v>54</v>
      </c>
      <c r="AB6" s="44">
        <v>601</v>
      </c>
      <c r="AC6" s="44">
        <v>501</v>
      </c>
      <c r="AD6" s="44">
        <v>401</v>
      </c>
      <c r="AE6" s="44">
        <v>301</v>
      </c>
      <c r="AF6" s="44">
        <v>601</v>
      </c>
      <c r="AG6" s="44">
        <v>501</v>
      </c>
      <c r="AH6" s="44">
        <v>401</v>
      </c>
      <c r="AI6" s="44">
        <v>301</v>
      </c>
      <c r="AJ6" s="44">
        <v>201</v>
      </c>
      <c r="AK6" s="44">
        <v>101</v>
      </c>
    </row>
    <row r="7" spans="2:37" ht="22.5" customHeight="1">
      <c r="B7" s="95" t="s">
        <v>2</v>
      </c>
      <c r="C7" s="97" t="s">
        <v>3</v>
      </c>
      <c r="D7" s="98"/>
      <c r="E7" s="99" t="s">
        <v>53</v>
      </c>
      <c r="F7" s="101" t="s">
        <v>6</v>
      </c>
      <c r="G7" s="92" t="s">
        <v>57</v>
      </c>
      <c r="H7" s="93"/>
      <c r="I7" s="92" t="s">
        <v>59</v>
      </c>
      <c r="J7" s="93"/>
      <c r="K7" s="106" t="s">
        <v>8</v>
      </c>
      <c r="M7" s="53"/>
      <c r="N7" s="28" t="s">
        <v>62</v>
      </c>
      <c r="O7" s="14" t="s">
        <v>63</v>
      </c>
      <c r="Z7" s="44"/>
      <c r="AA7" s="44" t="s">
        <v>40</v>
      </c>
      <c r="AB7" s="44">
        <v>605</v>
      </c>
      <c r="AC7" s="44">
        <v>505</v>
      </c>
      <c r="AD7" s="44">
        <v>405</v>
      </c>
      <c r="AE7" s="44">
        <v>305</v>
      </c>
      <c r="AF7" s="44">
        <v>605</v>
      </c>
      <c r="AG7" s="44">
        <v>505</v>
      </c>
      <c r="AH7" s="44">
        <v>405</v>
      </c>
      <c r="AI7" s="44">
        <v>305</v>
      </c>
      <c r="AJ7" s="44">
        <v>205</v>
      </c>
      <c r="AK7" s="44">
        <v>105</v>
      </c>
    </row>
    <row r="8" spans="2:37" ht="22.5" customHeight="1">
      <c r="B8" s="96"/>
      <c r="C8" s="30" t="s">
        <v>4</v>
      </c>
      <c r="D8" s="30" t="s">
        <v>5</v>
      </c>
      <c r="E8" s="100"/>
      <c r="F8" s="102"/>
      <c r="G8" s="18" t="s">
        <v>7</v>
      </c>
      <c r="H8" s="19" t="s">
        <v>58</v>
      </c>
      <c r="I8" s="18" t="s">
        <v>7</v>
      </c>
      <c r="J8" s="19" t="s">
        <v>58</v>
      </c>
      <c r="K8" s="107"/>
      <c r="M8" s="53"/>
      <c r="N8" s="29" t="s">
        <v>62</v>
      </c>
      <c r="O8" s="21"/>
      <c r="P8" s="12" t="s">
        <v>55</v>
      </c>
      <c r="Q8" s="23"/>
      <c r="Z8" s="44"/>
      <c r="AA8" s="44" t="s">
        <v>41</v>
      </c>
      <c r="AB8" s="44">
        <v>606</v>
      </c>
      <c r="AC8" s="44">
        <v>506</v>
      </c>
      <c r="AD8" s="44">
        <v>406</v>
      </c>
      <c r="AE8" s="44">
        <v>306</v>
      </c>
      <c r="AF8" s="44">
        <v>606</v>
      </c>
      <c r="AG8" s="44">
        <v>506</v>
      </c>
      <c r="AH8" s="44">
        <v>406</v>
      </c>
      <c r="AI8" s="44">
        <v>306</v>
      </c>
      <c r="AJ8" s="44">
        <v>206</v>
      </c>
      <c r="AK8" s="44">
        <v>106</v>
      </c>
    </row>
    <row r="9" spans="2:37" ht="21" customHeight="1">
      <c r="B9" s="6">
        <v>1</v>
      </c>
      <c r="C9" s="22"/>
      <c r="D9" s="22"/>
      <c r="E9" s="83"/>
      <c r="F9" s="26"/>
      <c r="G9" s="46"/>
      <c r="H9" s="15"/>
      <c r="I9" s="48"/>
      <c r="J9" s="15"/>
      <c r="K9" s="3"/>
      <c r="M9" s="53"/>
      <c r="N9" s="29"/>
      <c r="O9" s="13" t="s">
        <v>56</v>
      </c>
      <c r="P9" s="23"/>
      <c r="Q9" s="23"/>
      <c r="R9" s="23"/>
      <c r="Z9" s="44"/>
      <c r="AA9" s="44"/>
      <c r="AB9" s="44">
        <v>607</v>
      </c>
      <c r="AC9" s="44">
        <v>507</v>
      </c>
      <c r="AD9" s="44">
        <v>407</v>
      </c>
      <c r="AE9" s="44">
        <v>307</v>
      </c>
      <c r="AF9" s="44">
        <v>607</v>
      </c>
      <c r="AG9" s="44">
        <v>507</v>
      </c>
      <c r="AH9" s="44">
        <v>407</v>
      </c>
      <c r="AI9" s="44">
        <v>307</v>
      </c>
      <c r="AJ9" s="44">
        <v>207</v>
      </c>
      <c r="AK9" s="44">
        <v>107</v>
      </c>
    </row>
    <row r="10" spans="2:37" ht="21" customHeight="1">
      <c r="B10" s="5">
        <v>2</v>
      </c>
      <c r="C10" s="22"/>
      <c r="D10" s="22"/>
      <c r="E10" s="83"/>
      <c r="F10" s="26"/>
      <c r="G10" s="46"/>
      <c r="H10" s="15"/>
      <c r="I10" s="48"/>
      <c r="J10" s="15"/>
      <c r="K10" s="3"/>
      <c r="M10" s="88" t="str">
        <f>IF($H$81=0,"","ダブルスの入力に不備"&amp;CHAR(10)&amp;CHAR(10)&amp;"ペアは同じ番号を入力")</f>
        <v/>
      </c>
      <c r="N10" s="29" t="s">
        <v>62</v>
      </c>
      <c r="O10" s="13" t="s">
        <v>25</v>
      </c>
      <c r="Z10" s="44"/>
      <c r="AA10" s="44"/>
      <c r="AB10" s="44">
        <v>608</v>
      </c>
      <c r="AC10" s="44">
        <v>508</v>
      </c>
      <c r="AD10" s="44">
        <v>408</v>
      </c>
      <c r="AE10" s="44">
        <v>308</v>
      </c>
      <c r="AF10" s="44">
        <v>608</v>
      </c>
      <c r="AG10" s="44">
        <v>508</v>
      </c>
      <c r="AH10" s="44">
        <v>408</v>
      </c>
      <c r="AI10" s="44">
        <v>308</v>
      </c>
      <c r="AJ10" s="44">
        <v>208</v>
      </c>
      <c r="AK10" s="44">
        <v>108</v>
      </c>
    </row>
    <row r="11" spans="2:37" ht="21" customHeight="1">
      <c r="B11" s="5">
        <v>3</v>
      </c>
      <c r="C11" s="22"/>
      <c r="D11" s="22"/>
      <c r="E11" s="83"/>
      <c r="F11" s="26"/>
      <c r="G11" s="46"/>
      <c r="H11" s="15"/>
      <c r="I11" s="48"/>
      <c r="J11" s="15"/>
      <c r="K11" s="3"/>
      <c r="M11" s="88"/>
      <c r="N11" s="29" t="s">
        <v>62</v>
      </c>
      <c r="O11" s="13" t="s">
        <v>33</v>
      </c>
      <c r="Z11" s="44"/>
      <c r="AA11" s="44"/>
      <c r="AB11" s="44">
        <v>609</v>
      </c>
      <c r="AC11" s="44">
        <v>509</v>
      </c>
      <c r="AD11" s="44">
        <v>409</v>
      </c>
      <c r="AE11" s="44">
        <v>309</v>
      </c>
      <c r="AF11" s="44">
        <v>609</v>
      </c>
      <c r="AG11" s="44">
        <v>509</v>
      </c>
      <c r="AH11" s="44">
        <v>409</v>
      </c>
      <c r="AI11" s="44">
        <v>309</v>
      </c>
      <c r="AJ11" s="44">
        <v>209</v>
      </c>
      <c r="AK11" s="44">
        <v>109</v>
      </c>
    </row>
    <row r="12" spans="2:37" ht="21" customHeight="1">
      <c r="B12" s="4">
        <v>4</v>
      </c>
      <c r="C12" s="22"/>
      <c r="D12" s="22"/>
      <c r="E12" s="83"/>
      <c r="F12" s="26"/>
      <c r="G12" s="46"/>
      <c r="H12" s="15"/>
      <c r="I12" s="48"/>
      <c r="J12" s="15"/>
      <c r="K12" s="3"/>
      <c r="M12" s="88"/>
      <c r="N12" s="29" t="s">
        <v>62</v>
      </c>
      <c r="O12" s="13" t="s">
        <v>60</v>
      </c>
      <c r="Z12" s="44"/>
      <c r="AA12" s="44"/>
      <c r="AB12" s="44">
        <v>610</v>
      </c>
      <c r="AC12" s="44">
        <v>510</v>
      </c>
      <c r="AD12" s="44">
        <v>410</v>
      </c>
      <c r="AE12" s="44">
        <v>310</v>
      </c>
      <c r="AF12" s="44">
        <v>610</v>
      </c>
      <c r="AG12" s="44">
        <v>510</v>
      </c>
      <c r="AH12" s="44">
        <v>410</v>
      </c>
      <c r="AI12" s="44">
        <v>310</v>
      </c>
      <c r="AJ12" s="44">
        <v>210</v>
      </c>
      <c r="AK12" s="44">
        <v>110</v>
      </c>
    </row>
    <row r="13" spans="2:37" ht="21" customHeight="1">
      <c r="B13" s="5">
        <v>5</v>
      </c>
      <c r="C13" s="22"/>
      <c r="D13" s="22"/>
      <c r="E13" s="83"/>
      <c r="F13" s="26"/>
      <c r="G13" s="46"/>
      <c r="H13" s="15"/>
      <c r="I13" s="48"/>
      <c r="J13" s="15"/>
      <c r="K13" s="3"/>
      <c r="M13" s="88"/>
      <c r="N13" s="29" t="s">
        <v>62</v>
      </c>
      <c r="O13" s="13" t="s">
        <v>64</v>
      </c>
      <c r="P13" s="23"/>
      <c r="Q13" s="23"/>
    </row>
    <row r="14" spans="2:37" ht="21" customHeight="1">
      <c r="B14" s="5">
        <v>6</v>
      </c>
      <c r="C14" s="22"/>
      <c r="D14" s="22"/>
      <c r="E14" s="83"/>
      <c r="F14" s="26"/>
      <c r="G14" s="46"/>
      <c r="H14" s="15"/>
      <c r="I14" s="48"/>
      <c r="J14" s="15"/>
      <c r="K14" s="3"/>
      <c r="M14" s="88"/>
      <c r="N14" s="23"/>
      <c r="O14" s="13" t="s">
        <v>65</v>
      </c>
      <c r="P14" s="23"/>
      <c r="Q14" s="23"/>
    </row>
    <row r="15" spans="2:37" ht="21" customHeight="1">
      <c r="B15" s="4">
        <v>7</v>
      </c>
      <c r="C15" s="22"/>
      <c r="D15" s="22"/>
      <c r="E15" s="83"/>
      <c r="F15" s="26"/>
      <c r="G15" s="46"/>
      <c r="H15" s="15"/>
      <c r="I15" s="48"/>
      <c r="J15" s="15"/>
      <c r="K15" s="3"/>
      <c r="M15" s="88"/>
      <c r="N15" s="23"/>
      <c r="O15"/>
      <c r="P15"/>
      <c r="Q15"/>
      <c r="R15"/>
      <c r="S15"/>
    </row>
    <row r="16" spans="2:37" ht="21" customHeight="1">
      <c r="B16" s="4">
        <v>8</v>
      </c>
      <c r="C16" s="22"/>
      <c r="D16" s="22"/>
      <c r="E16" s="83"/>
      <c r="F16" s="26"/>
      <c r="G16" s="46"/>
      <c r="H16" s="15"/>
      <c r="I16" s="48"/>
      <c r="J16" s="15"/>
      <c r="K16" s="3"/>
      <c r="M16" s="88"/>
      <c r="N16" s="23"/>
      <c r="O16" s="20"/>
      <c r="P16"/>
      <c r="Q16"/>
      <c r="R16"/>
      <c r="S16"/>
    </row>
    <row r="17" spans="2:18" ht="21" customHeight="1">
      <c r="B17" s="5">
        <v>9</v>
      </c>
      <c r="C17" s="22"/>
      <c r="D17" s="22"/>
      <c r="E17" s="83"/>
      <c r="F17" s="26"/>
      <c r="G17" s="46"/>
      <c r="H17" s="15"/>
      <c r="I17" s="48"/>
      <c r="J17" s="15"/>
      <c r="K17" s="3"/>
      <c r="M17" s="88" t="str">
        <f>IF($J$81=0,"","シングルスの入力不備"&amp;CHAR(10)&amp;CHAR(10)&amp;"番号の重複")</f>
        <v/>
      </c>
      <c r="N17" s="23"/>
      <c r="O17"/>
      <c r="P17" s="23"/>
      <c r="Q17" s="23"/>
      <c r="R17" s="23"/>
    </row>
    <row r="18" spans="2:18" ht="21" customHeight="1">
      <c r="B18" s="5">
        <v>10</v>
      </c>
      <c r="C18" s="22"/>
      <c r="D18" s="22"/>
      <c r="E18" s="83"/>
      <c r="F18" s="26"/>
      <c r="G18" s="46"/>
      <c r="H18" s="15"/>
      <c r="I18" s="48"/>
      <c r="J18" s="15"/>
      <c r="K18" s="3"/>
      <c r="M18" s="88"/>
      <c r="N18" s="24"/>
      <c r="O18"/>
      <c r="P18" s="24"/>
      <c r="Q18" s="24"/>
    </row>
    <row r="19" spans="2:18" ht="21" customHeight="1">
      <c r="B19" s="4">
        <v>11</v>
      </c>
      <c r="C19" s="22"/>
      <c r="D19" s="22"/>
      <c r="E19" s="83"/>
      <c r="F19" s="26"/>
      <c r="G19" s="46"/>
      <c r="H19" s="15"/>
      <c r="I19" s="48"/>
      <c r="J19" s="15"/>
      <c r="K19" s="3"/>
      <c r="M19" s="88"/>
      <c r="N19" s="24"/>
      <c r="O19" s="13"/>
      <c r="P19" s="24"/>
      <c r="Q19" s="24"/>
    </row>
    <row r="20" spans="2:18" ht="21" customHeight="1">
      <c r="B20" s="5">
        <v>12</v>
      </c>
      <c r="C20" s="22"/>
      <c r="D20" s="22"/>
      <c r="E20" s="83"/>
      <c r="F20" s="26"/>
      <c r="G20" s="46"/>
      <c r="H20" s="15"/>
      <c r="I20" s="48"/>
      <c r="J20" s="15"/>
      <c r="K20" s="3"/>
      <c r="M20" s="88"/>
      <c r="O20"/>
    </row>
    <row r="21" spans="2:18" ht="21" customHeight="1">
      <c r="B21" s="5">
        <v>13</v>
      </c>
      <c r="C21" s="22"/>
      <c r="D21" s="22"/>
      <c r="E21" s="83"/>
      <c r="F21" s="26"/>
      <c r="G21" s="46"/>
      <c r="H21" s="15"/>
      <c r="I21" s="48"/>
      <c r="J21" s="15"/>
      <c r="K21" s="3"/>
      <c r="M21" s="88"/>
    </row>
    <row r="22" spans="2:18" ht="21" customHeight="1">
      <c r="B22" s="4">
        <v>14</v>
      </c>
      <c r="C22" s="22"/>
      <c r="D22" s="22"/>
      <c r="E22" s="83"/>
      <c r="F22" s="26"/>
      <c r="G22" s="46"/>
      <c r="H22" s="15"/>
      <c r="I22" s="48"/>
      <c r="J22" s="15"/>
      <c r="K22" s="3"/>
      <c r="M22" s="88"/>
      <c r="O22"/>
    </row>
    <row r="23" spans="2:18" ht="21" customHeight="1">
      <c r="B23" s="4">
        <v>15</v>
      </c>
      <c r="C23" s="22"/>
      <c r="D23" s="22"/>
      <c r="E23" s="83"/>
      <c r="F23" s="26"/>
      <c r="G23" s="46"/>
      <c r="H23" s="15"/>
      <c r="I23" s="48"/>
      <c r="J23" s="15"/>
      <c r="K23" s="3"/>
      <c r="M23" s="88"/>
      <c r="O23" s="13"/>
    </row>
    <row r="24" spans="2:18" ht="21" customHeight="1">
      <c r="B24" s="5">
        <v>16</v>
      </c>
      <c r="C24" s="22"/>
      <c r="D24" s="22"/>
      <c r="E24" s="83"/>
      <c r="F24" s="26"/>
      <c r="G24" s="46"/>
      <c r="H24" s="15"/>
      <c r="I24" s="48"/>
      <c r="J24" s="15"/>
      <c r="K24" s="3"/>
      <c r="M24" s="88"/>
      <c r="O24" s="13"/>
    </row>
    <row r="25" spans="2:18" ht="21" customHeight="1">
      <c r="B25" s="5">
        <v>17</v>
      </c>
      <c r="C25" s="22"/>
      <c r="D25" s="22"/>
      <c r="E25" s="83"/>
      <c r="F25" s="26"/>
      <c r="G25" s="46"/>
      <c r="H25" s="15"/>
      <c r="I25" s="48"/>
      <c r="J25" s="15"/>
      <c r="K25" s="3"/>
      <c r="M25" s="54"/>
    </row>
    <row r="26" spans="2:18" ht="21" customHeight="1">
      <c r="B26" s="4">
        <v>18</v>
      </c>
      <c r="C26" s="22"/>
      <c r="D26" s="22"/>
      <c r="E26" s="83"/>
      <c r="F26" s="26"/>
      <c r="G26" s="46"/>
      <c r="H26" s="15"/>
      <c r="I26" s="48"/>
      <c r="J26" s="15"/>
      <c r="K26" s="3"/>
      <c r="M26" s="54"/>
    </row>
    <row r="27" spans="2:18" ht="21" customHeight="1">
      <c r="B27" s="5">
        <v>19</v>
      </c>
      <c r="C27" s="22"/>
      <c r="D27" s="22"/>
      <c r="E27" s="83"/>
      <c r="F27" s="26"/>
      <c r="G27" s="46"/>
      <c r="H27" s="15"/>
      <c r="I27" s="48"/>
      <c r="J27" s="15"/>
      <c r="K27" s="3"/>
      <c r="M27" s="54"/>
    </row>
    <row r="28" spans="2:18" ht="21" customHeight="1">
      <c r="B28" s="5">
        <v>20</v>
      </c>
      <c r="C28" s="22"/>
      <c r="D28" s="22"/>
      <c r="E28" s="64"/>
      <c r="F28" s="26"/>
      <c r="G28" s="46"/>
      <c r="H28" s="15"/>
      <c r="I28" s="48"/>
      <c r="J28" s="15"/>
      <c r="K28" s="3"/>
      <c r="M28" s="54"/>
    </row>
    <row r="29" spans="2:18" ht="21" customHeight="1">
      <c r="B29" s="5">
        <v>21</v>
      </c>
      <c r="C29" s="22"/>
      <c r="D29" s="22"/>
      <c r="E29" s="64"/>
      <c r="F29" s="26"/>
      <c r="G29" s="46"/>
      <c r="H29" s="15"/>
      <c r="I29" s="48"/>
      <c r="J29" s="15"/>
      <c r="K29" s="3"/>
    </row>
    <row r="30" spans="2:18" ht="21" customHeight="1">
      <c r="B30" s="5">
        <v>22</v>
      </c>
      <c r="C30" s="22"/>
      <c r="D30" s="22"/>
      <c r="E30" s="64"/>
      <c r="F30" s="26"/>
      <c r="G30" s="46"/>
      <c r="H30" s="15"/>
      <c r="I30" s="48"/>
      <c r="J30" s="15"/>
      <c r="K30" s="3"/>
    </row>
    <row r="31" spans="2:18" ht="21" customHeight="1">
      <c r="B31" s="5">
        <v>23</v>
      </c>
      <c r="C31" s="22"/>
      <c r="D31" s="22"/>
      <c r="E31" s="64"/>
      <c r="F31" s="26"/>
      <c r="G31" s="46"/>
      <c r="H31" s="15"/>
      <c r="I31" s="48"/>
      <c r="J31" s="15"/>
      <c r="K31" s="3"/>
    </row>
    <row r="32" spans="2:18" ht="21" customHeight="1">
      <c r="B32" s="5">
        <v>24</v>
      </c>
      <c r="C32" s="22"/>
      <c r="D32" s="22"/>
      <c r="E32" s="64"/>
      <c r="F32" s="26"/>
      <c r="G32" s="46"/>
      <c r="H32" s="15"/>
      <c r="I32" s="48"/>
      <c r="J32" s="15"/>
      <c r="K32" s="3"/>
    </row>
    <row r="33" spans="2:53" ht="21" customHeight="1">
      <c r="B33" s="5">
        <v>25</v>
      </c>
      <c r="C33" s="22"/>
      <c r="D33" s="22"/>
      <c r="E33" s="64"/>
      <c r="F33" s="26"/>
      <c r="G33" s="46"/>
      <c r="H33" s="15"/>
      <c r="I33" s="48"/>
      <c r="J33" s="15"/>
      <c r="K33" s="3"/>
    </row>
    <row r="34" spans="2:53" ht="21" customHeight="1">
      <c r="B34" s="5">
        <v>26</v>
      </c>
      <c r="C34" s="22"/>
      <c r="D34" s="22"/>
      <c r="E34" s="64"/>
      <c r="F34" s="26"/>
      <c r="G34" s="46"/>
      <c r="H34" s="15"/>
      <c r="I34" s="48"/>
      <c r="J34" s="15"/>
      <c r="K34" s="3"/>
    </row>
    <row r="35" spans="2:53" ht="21" customHeight="1">
      <c r="B35" s="5">
        <v>27</v>
      </c>
      <c r="C35" s="22"/>
      <c r="D35" s="22"/>
      <c r="E35" s="64"/>
      <c r="F35" s="26"/>
      <c r="G35" s="46"/>
      <c r="H35" s="15"/>
      <c r="I35" s="48"/>
      <c r="J35" s="15"/>
      <c r="K35" s="3"/>
    </row>
    <row r="36" spans="2:53" ht="21" customHeight="1">
      <c r="B36" s="5">
        <v>28</v>
      </c>
      <c r="C36" s="22"/>
      <c r="D36" s="22"/>
      <c r="E36" s="64"/>
      <c r="F36" s="26"/>
      <c r="G36" s="46"/>
      <c r="H36" s="15"/>
      <c r="I36" s="48"/>
      <c r="J36" s="15"/>
      <c r="K36" s="3"/>
    </row>
    <row r="37" spans="2:53" ht="21" customHeight="1">
      <c r="B37" s="5">
        <v>29</v>
      </c>
      <c r="C37" s="22"/>
      <c r="D37" s="22"/>
      <c r="E37" s="64"/>
      <c r="F37" s="26"/>
      <c r="G37" s="46"/>
      <c r="H37" s="15"/>
      <c r="I37" s="48"/>
      <c r="J37" s="15"/>
      <c r="K37" s="3"/>
    </row>
    <row r="38" spans="2:53" ht="21" customHeight="1">
      <c r="B38" s="5">
        <v>30</v>
      </c>
      <c r="C38" s="22"/>
      <c r="D38" s="22"/>
      <c r="E38" s="64"/>
      <c r="F38" s="26"/>
      <c r="G38" s="46"/>
      <c r="H38" s="15"/>
      <c r="I38" s="48"/>
      <c r="J38" s="15"/>
      <c r="K38" s="3"/>
    </row>
    <row r="39" spans="2:53" ht="21" customHeight="1">
      <c r="B39" s="2" t="s">
        <v>12</v>
      </c>
      <c r="C39" s="1" t="s">
        <v>13</v>
      </c>
      <c r="D39" s="1" t="s">
        <v>14</v>
      </c>
      <c r="E39" s="32" t="s">
        <v>44</v>
      </c>
      <c r="F39" s="2">
        <v>6</v>
      </c>
      <c r="G39" s="10" t="s">
        <v>19</v>
      </c>
      <c r="H39" s="11">
        <v>601</v>
      </c>
      <c r="I39" s="16" t="s">
        <v>22</v>
      </c>
      <c r="J39" s="11">
        <v>601</v>
      </c>
      <c r="K39" s="1"/>
    </row>
    <row r="40" spans="2:53" ht="21" customHeight="1">
      <c r="B40" s="2" t="s">
        <v>15</v>
      </c>
      <c r="C40" s="1" t="s">
        <v>13</v>
      </c>
      <c r="D40" s="1" t="s">
        <v>18</v>
      </c>
      <c r="E40" s="32" t="s">
        <v>45</v>
      </c>
      <c r="F40" s="2">
        <v>5</v>
      </c>
      <c r="G40" s="10" t="s">
        <v>19</v>
      </c>
      <c r="H40" s="11">
        <v>601</v>
      </c>
      <c r="I40" s="16" t="s">
        <v>26</v>
      </c>
      <c r="J40" s="11">
        <v>501</v>
      </c>
      <c r="K40" s="1"/>
    </row>
    <row r="41" spans="2:53" ht="21" customHeight="1">
      <c r="B41" s="2" t="s">
        <v>16</v>
      </c>
      <c r="C41" s="1" t="s">
        <v>17</v>
      </c>
      <c r="D41" s="1" t="s">
        <v>46</v>
      </c>
      <c r="E41" s="32" t="s">
        <v>47</v>
      </c>
      <c r="F41" s="2">
        <v>4</v>
      </c>
      <c r="G41" s="10" t="s">
        <v>20</v>
      </c>
      <c r="H41" s="11">
        <v>401</v>
      </c>
      <c r="I41" s="16" t="s">
        <v>23</v>
      </c>
      <c r="J41" s="11">
        <v>401</v>
      </c>
      <c r="K41" s="1"/>
    </row>
    <row r="42" spans="2:53" ht="21" customHeight="1">
      <c r="B42" s="2" t="s">
        <v>27</v>
      </c>
      <c r="C42" s="1" t="s">
        <v>21</v>
      </c>
      <c r="D42" s="1" t="s">
        <v>48</v>
      </c>
      <c r="E42" s="32" t="s">
        <v>49</v>
      </c>
      <c r="F42" s="2">
        <v>4</v>
      </c>
      <c r="G42" s="10" t="s">
        <v>20</v>
      </c>
      <c r="H42" s="11">
        <v>401</v>
      </c>
      <c r="I42" s="16" t="s">
        <v>23</v>
      </c>
      <c r="J42" s="11">
        <v>402</v>
      </c>
      <c r="K42" s="1"/>
    </row>
    <row r="43" spans="2:53" ht="21" customHeight="1">
      <c r="B43" s="2" t="s">
        <v>28</v>
      </c>
      <c r="C43" s="1" t="s">
        <v>21</v>
      </c>
      <c r="D43" s="1" t="s">
        <v>50</v>
      </c>
      <c r="E43" s="32" t="s">
        <v>51</v>
      </c>
      <c r="F43" s="2">
        <v>4</v>
      </c>
      <c r="G43" s="10" t="s">
        <v>20</v>
      </c>
      <c r="H43" s="11">
        <v>402</v>
      </c>
      <c r="I43" s="16" t="s">
        <v>23</v>
      </c>
      <c r="J43" s="11">
        <v>403</v>
      </c>
      <c r="K43" s="1"/>
    </row>
    <row r="44" spans="2:53" ht="21" customHeight="1">
      <c r="B44" s="2" t="s">
        <v>29</v>
      </c>
      <c r="C44" s="1" t="s">
        <v>31</v>
      </c>
      <c r="D44" s="1" t="s">
        <v>32</v>
      </c>
      <c r="E44" s="32" t="s">
        <v>52</v>
      </c>
      <c r="F44" s="2">
        <v>2</v>
      </c>
      <c r="G44" s="10" t="s">
        <v>20</v>
      </c>
      <c r="H44" s="11">
        <v>402</v>
      </c>
      <c r="I44" s="16" t="s">
        <v>24</v>
      </c>
      <c r="J44" s="11">
        <v>201</v>
      </c>
      <c r="K44" s="3"/>
    </row>
    <row r="45" spans="2:53" ht="21" customHeight="1">
      <c r="B45" s="9"/>
      <c r="C45" s="7"/>
      <c r="D45" s="7"/>
      <c r="E45" s="7"/>
      <c r="F45" s="7"/>
      <c r="G45" s="7"/>
      <c r="H45" s="7"/>
      <c r="I45" s="7"/>
      <c r="J45" s="7"/>
      <c r="K45" s="7"/>
    </row>
    <row r="46" spans="2:53" s="12" customFormat="1" ht="21" customHeight="1">
      <c r="B46" s="42"/>
      <c r="C46" s="43"/>
      <c r="D46" s="43"/>
      <c r="E46" s="43"/>
      <c r="F46" s="43"/>
      <c r="G46" s="43"/>
      <c r="H46" s="43"/>
      <c r="I46" s="43"/>
      <c r="J46" s="43"/>
      <c r="K46" s="43"/>
      <c r="M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row>
    <row r="47" spans="2:53" s="12" customFormat="1" ht="21" customHeight="1">
      <c r="B47" s="42"/>
      <c r="C47" s="43"/>
      <c r="D47" s="43"/>
      <c r="E47" s="43"/>
      <c r="F47" s="43"/>
      <c r="G47" s="43"/>
      <c r="H47" s="43"/>
      <c r="I47" s="43"/>
      <c r="J47" s="43"/>
      <c r="K47" s="43"/>
      <c r="M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row>
    <row r="48" spans="2:53" s="12" customFormat="1" ht="23.25" customHeight="1">
      <c r="B48" s="42"/>
      <c r="C48" s="43"/>
      <c r="D48" s="43"/>
      <c r="E48" s="43"/>
      <c r="F48" s="43"/>
      <c r="G48" s="43"/>
      <c r="H48" s="43"/>
      <c r="I48" s="43"/>
      <c r="J48" s="43"/>
      <c r="K48" s="43"/>
      <c r="M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row>
    <row r="49" spans="2:53" s="12" customFormat="1" ht="23.25" customHeight="1">
      <c r="B49" s="42"/>
      <c r="C49" s="43"/>
      <c r="D49" s="43"/>
      <c r="E49" s="43"/>
      <c r="F49" s="43"/>
      <c r="G49" s="43"/>
      <c r="H49" s="43"/>
      <c r="I49" s="43"/>
      <c r="J49" s="43"/>
      <c r="K49" s="43"/>
      <c r="M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row>
    <row r="50" spans="2:53" s="12" customFormat="1" ht="13.95" customHeight="1">
      <c r="C50" s="75"/>
      <c r="D50" s="75"/>
      <c r="E50" s="75"/>
      <c r="F50" s="75"/>
      <c r="G50" s="75"/>
      <c r="H50" s="55">
        <f>COUNTIF($H$9:$H$38,H9)</f>
        <v>0</v>
      </c>
      <c r="I50" s="56"/>
      <c r="J50" s="55">
        <f>COUNTIF($J$9:$J$38,J9)</f>
        <v>0</v>
      </c>
      <c r="K50" s="52"/>
      <c r="M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row>
    <row r="51" spans="2:53" s="12" customFormat="1" ht="13.95" customHeight="1">
      <c r="C51" s="75"/>
      <c r="D51" s="75"/>
      <c r="E51" s="75"/>
      <c r="F51" s="75"/>
      <c r="G51" s="75"/>
      <c r="H51" s="55">
        <f t="shared" ref="H51:H79" si="0">COUNTIF($H$9:$H$38,H10)</f>
        <v>0</v>
      </c>
      <c r="I51" s="56"/>
      <c r="J51" s="55">
        <f t="shared" ref="J51:J79" si="1">COUNTIF($J$9:$J$38,J10)</f>
        <v>0</v>
      </c>
      <c r="K51" s="52"/>
      <c r="M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row>
    <row r="52" spans="2:53" s="12" customFormat="1" ht="13.95" customHeight="1">
      <c r="C52" s="75"/>
      <c r="D52" s="75"/>
      <c r="E52" s="75"/>
      <c r="F52" s="75"/>
      <c r="G52" s="75"/>
      <c r="H52" s="55">
        <f t="shared" si="0"/>
        <v>0</v>
      </c>
      <c r="I52" s="56"/>
      <c r="J52" s="55">
        <f t="shared" si="1"/>
        <v>0</v>
      </c>
      <c r="K52" s="52"/>
      <c r="M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row>
    <row r="53" spans="2:53" s="12" customFormat="1" ht="13.95" customHeight="1">
      <c r="C53" s="75"/>
      <c r="D53" s="75"/>
      <c r="E53" s="75"/>
      <c r="F53" s="75"/>
      <c r="G53" s="75"/>
      <c r="H53" s="55">
        <f t="shared" si="0"/>
        <v>0</v>
      </c>
      <c r="I53" s="56"/>
      <c r="J53" s="55">
        <f t="shared" si="1"/>
        <v>0</v>
      </c>
      <c r="K53" s="52"/>
      <c r="M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row>
    <row r="54" spans="2:53" s="12" customFormat="1" ht="13.95" customHeight="1">
      <c r="C54" s="75"/>
      <c r="D54" s="75"/>
      <c r="E54" s="75"/>
      <c r="F54" s="75"/>
      <c r="G54" s="75"/>
      <c r="H54" s="55">
        <f t="shared" si="0"/>
        <v>0</v>
      </c>
      <c r="I54" s="56"/>
      <c r="J54" s="55">
        <f t="shared" si="1"/>
        <v>0</v>
      </c>
      <c r="K54" s="52"/>
      <c r="M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row>
    <row r="55" spans="2:53" s="12" customFormat="1" ht="13.95" customHeight="1">
      <c r="C55" s="75"/>
      <c r="D55" s="75"/>
      <c r="E55" s="75"/>
      <c r="F55" s="75"/>
      <c r="G55" s="75"/>
      <c r="H55" s="55">
        <f t="shared" si="0"/>
        <v>0</v>
      </c>
      <c r="I55" s="56"/>
      <c r="J55" s="55">
        <f t="shared" si="1"/>
        <v>0</v>
      </c>
      <c r="K55" s="52"/>
      <c r="M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row>
    <row r="56" spans="2:53" s="12" customFormat="1" ht="13.95" customHeight="1">
      <c r="C56" s="75"/>
      <c r="D56" s="75"/>
      <c r="E56" s="75"/>
      <c r="F56" s="75"/>
      <c r="G56" s="75"/>
      <c r="H56" s="55">
        <f t="shared" si="0"/>
        <v>0</v>
      </c>
      <c r="I56" s="56"/>
      <c r="J56" s="55">
        <f t="shared" si="1"/>
        <v>0</v>
      </c>
      <c r="K56" s="52"/>
      <c r="M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row>
    <row r="57" spans="2:53" s="12" customFormat="1" ht="13.95" customHeight="1">
      <c r="C57" s="75"/>
      <c r="D57" s="75"/>
      <c r="E57" s="75"/>
      <c r="F57" s="75"/>
      <c r="G57" s="75"/>
      <c r="H57" s="55">
        <f t="shared" si="0"/>
        <v>0</v>
      </c>
      <c r="I57" s="56"/>
      <c r="J57" s="55">
        <f t="shared" si="1"/>
        <v>0</v>
      </c>
      <c r="K57" s="52"/>
      <c r="M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row>
    <row r="58" spans="2:53" s="12" customFormat="1" ht="13.95" customHeight="1">
      <c r="C58" s="75"/>
      <c r="D58" s="75"/>
      <c r="E58" s="75"/>
      <c r="F58" s="75"/>
      <c r="G58" s="75"/>
      <c r="H58" s="55">
        <f t="shared" si="0"/>
        <v>0</v>
      </c>
      <c r="I58" s="56"/>
      <c r="J58" s="55">
        <f t="shared" si="1"/>
        <v>0</v>
      </c>
      <c r="K58" s="52"/>
      <c r="M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row>
    <row r="59" spans="2:53" s="12" customFormat="1" ht="13.95" customHeight="1">
      <c r="C59" s="75"/>
      <c r="D59" s="75"/>
      <c r="E59" s="75"/>
      <c r="F59" s="75"/>
      <c r="G59" s="75"/>
      <c r="H59" s="55">
        <f t="shared" si="0"/>
        <v>0</v>
      </c>
      <c r="I59" s="56"/>
      <c r="J59" s="55">
        <f t="shared" si="1"/>
        <v>0</v>
      </c>
      <c r="K59" s="52"/>
      <c r="M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row>
    <row r="60" spans="2:53" s="12" customFormat="1" ht="13.95" customHeight="1">
      <c r="C60" s="75"/>
      <c r="D60" s="75"/>
      <c r="E60" s="75"/>
      <c r="F60" s="75"/>
      <c r="G60" s="75"/>
      <c r="H60" s="55">
        <f t="shared" si="0"/>
        <v>0</v>
      </c>
      <c r="I60" s="56"/>
      <c r="J60" s="55">
        <f t="shared" si="1"/>
        <v>0</v>
      </c>
      <c r="K60" s="52"/>
      <c r="M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row>
    <row r="61" spans="2:53" s="12" customFormat="1" ht="13.95" customHeight="1">
      <c r="C61" s="75"/>
      <c r="D61" s="75"/>
      <c r="E61" s="75"/>
      <c r="F61" s="75"/>
      <c r="G61" s="75"/>
      <c r="H61" s="55">
        <f t="shared" si="0"/>
        <v>0</v>
      </c>
      <c r="I61" s="56"/>
      <c r="J61" s="55">
        <f t="shared" si="1"/>
        <v>0</v>
      </c>
      <c r="K61" s="52"/>
      <c r="M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row>
    <row r="62" spans="2:53" s="12" customFormat="1" ht="13.95" customHeight="1">
      <c r="C62" s="75"/>
      <c r="D62" s="75"/>
      <c r="E62" s="75"/>
      <c r="F62" s="75"/>
      <c r="G62" s="75"/>
      <c r="H62" s="55">
        <f t="shared" si="0"/>
        <v>0</v>
      </c>
      <c r="I62" s="56"/>
      <c r="J62" s="55">
        <f t="shared" si="1"/>
        <v>0</v>
      </c>
      <c r="K62" s="52"/>
      <c r="M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row>
    <row r="63" spans="2:53" s="12" customFormat="1" ht="13.95" customHeight="1">
      <c r="C63" s="75"/>
      <c r="D63" s="75"/>
      <c r="E63" s="75"/>
      <c r="F63" s="75"/>
      <c r="G63" s="75"/>
      <c r="H63" s="55">
        <f t="shared" si="0"/>
        <v>0</v>
      </c>
      <c r="I63" s="56"/>
      <c r="J63" s="55">
        <f t="shared" si="1"/>
        <v>0</v>
      </c>
      <c r="K63" s="52"/>
      <c r="M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row>
    <row r="64" spans="2:53" s="12" customFormat="1" ht="13.95" customHeight="1">
      <c r="C64" s="75"/>
      <c r="D64" s="75"/>
      <c r="E64" s="75"/>
      <c r="F64" s="75"/>
      <c r="G64" s="75"/>
      <c r="H64" s="55">
        <f t="shared" si="0"/>
        <v>0</v>
      </c>
      <c r="I64" s="56"/>
      <c r="J64" s="55">
        <f t="shared" si="1"/>
        <v>0</v>
      </c>
      <c r="K64" s="52"/>
      <c r="M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row>
    <row r="65" spans="3:53" s="12" customFormat="1" ht="13.95" customHeight="1">
      <c r="C65" s="75"/>
      <c r="D65" s="75"/>
      <c r="E65" s="75"/>
      <c r="F65" s="75"/>
      <c r="G65" s="75"/>
      <c r="H65" s="55">
        <f t="shared" si="0"/>
        <v>0</v>
      </c>
      <c r="I65" s="56"/>
      <c r="J65" s="55">
        <f t="shared" si="1"/>
        <v>0</v>
      </c>
      <c r="K65" s="52"/>
      <c r="M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row>
    <row r="66" spans="3:53" s="12" customFormat="1" ht="13.95" customHeight="1">
      <c r="C66" s="75"/>
      <c r="D66" s="75"/>
      <c r="E66" s="75"/>
      <c r="F66" s="75"/>
      <c r="G66" s="75"/>
      <c r="H66" s="55">
        <f t="shared" si="0"/>
        <v>0</v>
      </c>
      <c r="I66" s="56"/>
      <c r="J66" s="55">
        <f t="shared" si="1"/>
        <v>0</v>
      </c>
      <c r="K66" s="52"/>
      <c r="M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row>
    <row r="67" spans="3:53" s="12" customFormat="1" ht="13.95" customHeight="1">
      <c r="C67" s="75"/>
      <c r="D67" s="75"/>
      <c r="E67" s="75"/>
      <c r="F67" s="75"/>
      <c r="G67" s="75"/>
      <c r="H67" s="55">
        <f t="shared" si="0"/>
        <v>0</v>
      </c>
      <c r="I67" s="56"/>
      <c r="J67" s="55">
        <f t="shared" si="1"/>
        <v>0</v>
      </c>
      <c r="K67" s="52"/>
      <c r="M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row>
    <row r="68" spans="3:53" s="12" customFormat="1" ht="13.95" customHeight="1">
      <c r="C68" s="75"/>
      <c r="D68" s="75"/>
      <c r="E68" s="75"/>
      <c r="F68" s="75"/>
      <c r="G68" s="75"/>
      <c r="H68" s="55">
        <f t="shared" si="0"/>
        <v>0</v>
      </c>
      <c r="I68" s="56"/>
      <c r="J68" s="55">
        <f t="shared" si="1"/>
        <v>0</v>
      </c>
      <c r="K68" s="52"/>
      <c r="M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row>
    <row r="69" spans="3:53" s="12" customFormat="1" ht="13.95" customHeight="1">
      <c r="C69" s="75"/>
      <c r="D69" s="75"/>
      <c r="E69" s="75"/>
      <c r="F69" s="75"/>
      <c r="G69" s="75"/>
      <c r="H69" s="55">
        <f t="shared" si="0"/>
        <v>0</v>
      </c>
      <c r="I69" s="56"/>
      <c r="J69" s="55">
        <f t="shared" si="1"/>
        <v>0</v>
      </c>
      <c r="K69" s="52"/>
      <c r="M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row>
    <row r="70" spans="3:53" s="12" customFormat="1" ht="13.95" customHeight="1">
      <c r="C70" s="75"/>
      <c r="D70" s="75"/>
      <c r="E70" s="75"/>
      <c r="F70" s="75"/>
      <c r="G70" s="75"/>
      <c r="H70" s="55">
        <f t="shared" si="0"/>
        <v>0</v>
      </c>
      <c r="I70" s="56"/>
      <c r="J70" s="55">
        <f t="shared" si="1"/>
        <v>0</v>
      </c>
      <c r="K70" s="52"/>
      <c r="M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row>
    <row r="71" spans="3:53" s="12" customFormat="1" ht="13.95" customHeight="1">
      <c r="C71" s="75"/>
      <c r="D71" s="75"/>
      <c r="E71" s="75"/>
      <c r="F71" s="75"/>
      <c r="G71" s="75"/>
      <c r="H71" s="55">
        <f t="shared" si="0"/>
        <v>0</v>
      </c>
      <c r="I71" s="56"/>
      <c r="J71" s="55">
        <f t="shared" si="1"/>
        <v>0</v>
      </c>
      <c r="K71" s="52"/>
      <c r="M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row>
    <row r="72" spans="3:53" s="12" customFormat="1" ht="13.95" customHeight="1">
      <c r="C72" s="75"/>
      <c r="D72" s="75"/>
      <c r="E72" s="75"/>
      <c r="F72" s="75"/>
      <c r="G72" s="75"/>
      <c r="H72" s="55">
        <f t="shared" si="0"/>
        <v>0</v>
      </c>
      <c r="I72" s="56"/>
      <c r="J72" s="55">
        <f t="shared" si="1"/>
        <v>0</v>
      </c>
      <c r="K72" s="52"/>
      <c r="M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row>
    <row r="73" spans="3:53" s="12" customFormat="1" ht="13.95" customHeight="1">
      <c r="C73" s="75"/>
      <c r="D73" s="75"/>
      <c r="E73" s="75"/>
      <c r="F73" s="75"/>
      <c r="G73" s="75"/>
      <c r="H73" s="55">
        <f t="shared" si="0"/>
        <v>0</v>
      </c>
      <c r="I73" s="56"/>
      <c r="J73" s="55">
        <f t="shared" si="1"/>
        <v>0</v>
      </c>
      <c r="K73" s="52"/>
      <c r="M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row>
    <row r="74" spans="3:53" s="12" customFormat="1" ht="13.95" customHeight="1">
      <c r="C74" s="75"/>
      <c r="D74" s="75"/>
      <c r="E74" s="75"/>
      <c r="F74" s="75"/>
      <c r="G74" s="75"/>
      <c r="H74" s="55">
        <f t="shared" si="0"/>
        <v>0</v>
      </c>
      <c r="I74" s="56"/>
      <c r="J74" s="55">
        <f t="shared" si="1"/>
        <v>0</v>
      </c>
      <c r="K74" s="52"/>
      <c r="M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row>
    <row r="75" spans="3:53" s="12" customFormat="1" ht="13.95" customHeight="1">
      <c r="C75" s="75"/>
      <c r="D75" s="75"/>
      <c r="E75" s="75"/>
      <c r="F75" s="75"/>
      <c r="G75" s="75"/>
      <c r="H75" s="55">
        <f t="shared" si="0"/>
        <v>0</v>
      </c>
      <c r="I75" s="56"/>
      <c r="J75" s="55">
        <f t="shared" si="1"/>
        <v>0</v>
      </c>
      <c r="K75" s="52"/>
      <c r="M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row>
    <row r="76" spans="3:53" s="12" customFormat="1" ht="13.95" customHeight="1">
      <c r="C76" s="75"/>
      <c r="D76" s="75"/>
      <c r="E76" s="75"/>
      <c r="F76" s="75"/>
      <c r="G76" s="75"/>
      <c r="H76" s="55">
        <f t="shared" si="0"/>
        <v>0</v>
      </c>
      <c r="I76" s="56"/>
      <c r="J76" s="55">
        <f t="shared" si="1"/>
        <v>0</v>
      </c>
      <c r="K76" s="52"/>
      <c r="M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row>
    <row r="77" spans="3:53" s="12" customFormat="1" ht="13.95" customHeight="1">
      <c r="C77" s="75"/>
      <c r="D77" s="75"/>
      <c r="E77" s="75"/>
      <c r="F77" s="75"/>
      <c r="G77" s="75"/>
      <c r="H77" s="55">
        <f t="shared" si="0"/>
        <v>0</v>
      </c>
      <c r="I77" s="56"/>
      <c r="J77" s="55">
        <f t="shared" si="1"/>
        <v>0</v>
      </c>
      <c r="K77" s="52"/>
      <c r="M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row>
    <row r="78" spans="3:53" s="12" customFormat="1" ht="13.95" customHeight="1">
      <c r="C78" s="75"/>
      <c r="D78" s="75"/>
      <c r="E78" s="75"/>
      <c r="F78" s="75"/>
      <c r="G78" s="75"/>
      <c r="H78" s="55">
        <f t="shared" si="0"/>
        <v>0</v>
      </c>
      <c r="I78" s="56"/>
      <c r="J78" s="55">
        <f t="shared" si="1"/>
        <v>0</v>
      </c>
      <c r="K78" s="52"/>
      <c r="M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row>
    <row r="79" spans="3:53" s="12" customFormat="1" ht="13.95" customHeight="1">
      <c r="C79" s="75"/>
      <c r="D79" s="75"/>
      <c r="E79" s="75"/>
      <c r="F79" s="75"/>
      <c r="G79" s="75"/>
      <c r="H79" s="55">
        <f t="shared" si="0"/>
        <v>0</v>
      </c>
      <c r="I79" s="56"/>
      <c r="J79" s="55">
        <f t="shared" si="1"/>
        <v>0</v>
      </c>
      <c r="K79" s="52"/>
      <c r="M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row>
    <row r="80" spans="3:53" s="12" customFormat="1" ht="13.95" customHeight="1">
      <c r="C80" s="75"/>
      <c r="D80" s="75"/>
      <c r="E80" s="75"/>
      <c r="F80" s="75"/>
      <c r="G80" s="75"/>
      <c r="H80" s="56"/>
      <c r="I80" s="56"/>
      <c r="J80" s="56"/>
      <c r="K80" s="52"/>
      <c r="M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row>
    <row r="81" spans="3:53" s="12" customFormat="1" ht="13.95" customHeight="1">
      <c r="C81" s="75"/>
      <c r="D81" s="75"/>
      <c r="E81" s="75"/>
      <c r="F81" s="75"/>
      <c r="G81" s="75"/>
      <c r="H81" s="55">
        <f>COUNTIF($H$50:$H$79,"&gt;=3")+COUNTIF(H50:H79,1)</f>
        <v>0</v>
      </c>
      <c r="I81" s="56"/>
      <c r="J81" s="55">
        <f>COUNTIF($J$50:$J$79,"&gt;=2")</f>
        <v>0</v>
      </c>
      <c r="K81" s="52"/>
      <c r="M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row>
    <row r="82" spans="3:53" s="12" customFormat="1" ht="13.95" customHeight="1">
      <c r="C82" s="75"/>
      <c r="D82" s="75"/>
      <c r="E82" s="75"/>
      <c r="F82" s="75"/>
      <c r="G82" s="75"/>
      <c r="H82" s="56"/>
      <c r="I82" s="56"/>
      <c r="J82" s="56"/>
      <c r="K82" s="52"/>
      <c r="M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row>
    <row r="83" spans="3:53" s="12" customFormat="1" ht="13.95" customHeight="1">
      <c r="C83" s="75"/>
      <c r="D83" s="75"/>
      <c r="E83" s="75"/>
      <c r="F83" s="75"/>
      <c r="G83" s="75"/>
      <c r="H83" s="76"/>
      <c r="I83" s="76"/>
      <c r="J83" s="76"/>
      <c r="K83" s="52"/>
      <c r="M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row>
    <row r="84" spans="3:53" s="12" customFormat="1" ht="13.95" customHeight="1">
      <c r="C84" s="75"/>
      <c r="D84" s="75"/>
      <c r="E84" s="75"/>
      <c r="F84" s="75"/>
      <c r="G84" s="75"/>
      <c r="H84" s="76"/>
      <c r="I84" s="76"/>
      <c r="J84" s="76"/>
      <c r="M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row>
    <row r="85" spans="3:53" s="12" customFormat="1" ht="13.95" customHeight="1">
      <c r="C85" s="75"/>
      <c r="D85" s="75"/>
      <c r="E85" s="75"/>
      <c r="F85" s="75"/>
      <c r="G85" s="75"/>
      <c r="H85" s="76"/>
      <c r="I85" s="76"/>
      <c r="J85" s="76"/>
      <c r="M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row>
    <row r="86" spans="3:53" s="12" customFormat="1" ht="13.95" customHeight="1">
      <c r="C86" s="75"/>
      <c r="D86" s="75"/>
      <c r="E86" s="75"/>
      <c r="F86" s="75"/>
      <c r="G86" s="75"/>
      <c r="H86" s="76"/>
      <c r="I86" s="76"/>
      <c r="J86" s="76"/>
      <c r="M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row>
    <row r="87" spans="3:53" s="12" customFormat="1">
      <c r="C87" s="75"/>
      <c r="D87" s="75"/>
      <c r="E87" s="75"/>
      <c r="F87" s="75"/>
      <c r="G87" s="75"/>
      <c r="H87" s="76"/>
      <c r="I87" s="76"/>
      <c r="J87" s="76"/>
      <c r="M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row>
    <row r="88" spans="3:53" s="12" customFormat="1">
      <c r="C88" s="75"/>
      <c r="D88" s="75"/>
      <c r="E88" s="75"/>
      <c r="F88" s="75"/>
      <c r="G88" s="75"/>
      <c r="H88" s="76"/>
      <c r="I88" s="76"/>
      <c r="J88" s="76"/>
      <c r="M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row>
    <row r="89" spans="3:53" s="12" customFormat="1">
      <c r="C89" s="75"/>
      <c r="D89" s="75"/>
      <c r="E89" s="75"/>
      <c r="F89" s="75"/>
      <c r="G89" s="75"/>
      <c r="H89" s="76"/>
      <c r="I89" s="76"/>
      <c r="J89" s="76"/>
      <c r="M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row>
    <row r="90" spans="3:53" s="12" customFormat="1">
      <c r="C90" s="75"/>
      <c r="D90" s="75"/>
      <c r="E90" s="75"/>
      <c r="F90" s="75"/>
      <c r="G90" s="75"/>
      <c r="H90" s="76"/>
      <c r="I90" s="76"/>
      <c r="J90" s="76"/>
      <c r="M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row>
    <row r="91" spans="3:53" s="12" customFormat="1">
      <c r="C91" s="75"/>
      <c r="D91" s="75"/>
      <c r="E91" s="75"/>
      <c r="F91" s="75"/>
      <c r="G91" s="75"/>
      <c r="H91" s="76"/>
      <c r="I91" s="76"/>
      <c r="J91" s="76"/>
      <c r="M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row>
    <row r="92" spans="3:53" s="12" customFormat="1">
      <c r="C92" s="75"/>
      <c r="D92" s="75"/>
      <c r="E92" s="75"/>
      <c r="F92" s="75"/>
      <c r="G92" s="75"/>
      <c r="H92" s="76"/>
      <c r="I92" s="76"/>
      <c r="J92" s="76"/>
      <c r="M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row>
    <row r="93" spans="3:53" s="12" customFormat="1">
      <c r="H93" s="52"/>
      <c r="I93" s="52"/>
      <c r="J93" s="52"/>
      <c r="M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row>
    <row r="94" spans="3:53" s="12" customFormat="1">
      <c r="H94" s="52"/>
      <c r="I94" s="52"/>
      <c r="J94" s="52"/>
      <c r="M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row>
    <row r="95" spans="3:53" s="12" customFormat="1">
      <c r="H95" s="52"/>
      <c r="I95" s="52"/>
      <c r="J95" s="52"/>
      <c r="M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row>
    <row r="96" spans="3:53" s="12" customFormat="1">
      <c r="H96" s="52"/>
      <c r="I96" s="52"/>
      <c r="J96" s="52"/>
      <c r="M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row>
    <row r="97" spans="8:53" s="12" customFormat="1">
      <c r="H97" s="52"/>
      <c r="I97" s="52"/>
      <c r="J97" s="52"/>
      <c r="M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row>
    <row r="98" spans="8:53" s="12" customFormat="1">
      <c r="M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row>
    <row r="99" spans="8:53" s="12" customFormat="1">
      <c r="M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row>
  </sheetData>
  <sheetProtection algorithmName="SHA-512" hashValue="gaQQRfMKyt5ek+3JEgDAc7PsFk7shyJJrgeSID24njLmIDbDXVKz8SYpAg/fLTlYlOuITr6W2sLEH7toHWMVWA==" saltValue="9Di1s2MyzmuO8mXUETKQGQ==" spinCount="100000" sheet="1" objects="1" scenarios="1"/>
  <protectedRanges>
    <protectedRange sqref="D6:K6" name="範囲1_2"/>
    <protectedRange sqref="C9:F38" name="範囲2_2"/>
    <protectedRange sqref="K9:K38" name="範囲3_2"/>
  </protectedRanges>
  <mergeCells count="14">
    <mergeCell ref="M17:M24"/>
    <mergeCell ref="I7:J7"/>
    <mergeCell ref="K7:K8"/>
    <mergeCell ref="B7:B8"/>
    <mergeCell ref="C7:D7"/>
    <mergeCell ref="E7:E8"/>
    <mergeCell ref="F7:F8"/>
    <mergeCell ref="G7:H7"/>
    <mergeCell ref="B1:K1"/>
    <mergeCell ref="F3:G3"/>
    <mergeCell ref="B6:C6"/>
    <mergeCell ref="D6:K6"/>
    <mergeCell ref="M10:M16"/>
    <mergeCell ref="M6:T6"/>
  </mergeCells>
  <phoneticPr fontId="3"/>
  <dataValidations count="12">
    <dataValidation type="list" allowBlank="1" showInputMessage="1" showErrorMessage="1" sqref="I3" xr:uid="{00000000-0002-0000-0100-000000000000}">
      <formula1>" ,男子,女子"</formula1>
    </dataValidation>
    <dataValidation type="list" allowBlank="1" showInputMessage="1" showErrorMessage="1" sqref="G9" xr:uid="{00000000-0002-0000-0100-000001000000}">
      <formula1>種目3</formula1>
    </dataValidation>
    <dataValidation imeMode="fullAlpha" allowBlank="1" showInputMessage="1" showErrorMessage="1" sqref="F9:F38" xr:uid="{00000000-0002-0000-0100-000002000000}"/>
    <dataValidation imeMode="halfKatakana" allowBlank="1" showInputMessage="1" showErrorMessage="1" sqref="E9:E38" xr:uid="{00000000-0002-0000-0100-000003000000}"/>
    <dataValidation type="list" allowBlank="1" showInputMessage="1" showErrorMessage="1" sqref="I9:I38" xr:uid="{00000000-0002-0000-0100-000004000000}">
      <formula1>種目4</formula1>
    </dataValidation>
    <dataValidation type="list" allowBlank="1" showInputMessage="1" showErrorMessage="1" sqref="G10:G38" xr:uid="{00000000-0002-0000-0100-000005000000}">
      <formula1>"　,六年以下Ｄ,五年以下Ｄ,四年以下Ｄ,三年以下Ｄ"</formula1>
    </dataValidation>
    <dataValidation allowBlank="1" promptTitle="入力は" prompt="姓のみを入力してください" sqref="E39:E44" xr:uid="{00000000-0002-0000-0100-000006000000}"/>
    <dataValidation imeMode="on" allowBlank="1" showInputMessage="1" showErrorMessage="1" sqref="C39:D44" xr:uid="{00000000-0002-0000-0100-000007000000}"/>
    <dataValidation imeMode="halfAlpha" allowBlank="1" showInputMessage="1" showErrorMessage="1" sqref="B9:B38" xr:uid="{00000000-0002-0000-0100-000008000000}"/>
    <dataValidation imeMode="hiragana" allowBlank="1" showInputMessage="1" showErrorMessage="1" sqref="O16 O8 D6 C9:D38" xr:uid="{00000000-0002-0000-0100-000009000000}"/>
    <dataValidation type="list" allowBlank="1" showInputMessage="1" showErrorMessage="1" sqref="J9:J38" xr:uid="{00000000-0002-0000-0100-00000A000000}">
      <formula1>INDIRECT($I9)</formula1>
    </dataValidation>
    <dataValidation type="list" allowBlank="1" showInputMessage="1" showErrorMessage="1" sqref="H9:H38" xr:uid="{00000000-0002-0000-0100-00000B000000}">
      <formula1>INDIRECT($G9)</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2" verticalDpi="0" r:id="rId1"/>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text="女子" id="{C14C97BD-246F-4A6E-9DAF-B7BBC7D91825}">
            <xm:f>NOT(ISERROR(SEARCH("女子",'男　子'!F3)))</xm:f>
            <x14:dxf>
              <fill>
                <patternFill>
                  <bgColor rgb="FFFFBDDE"/>
                </patternFill>
              </fill>
            </x14:dxf>
          </x14:cfRule>
          <x14:cfRule type="containsText" priority="6" operator="containsText" text="男子" id="{BB3AFBCE-32AB-46C7-B61E-6654643AC3AE}">
            <xm:f>NOT(ISERROR(SEARCH("男子",'男　子'!F3)))</xm:f>
            <x14:dxf>
              <font>
                <b/>
                <i val="0"/>
                <strike val="0"/>
              </font>
              <fill>
                <patternFill>
                  <bgColor rgb="FF00B0F0"/>
                </patternFill>
              </fill>
            </x14:dxf>
          </x14:cfRule>
          <xm:sqref>F3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L30"/>
  <sheetViews>
    <sheetView showGridLines="0" workbookViewId="0">
      <selection activeCell="D6" sqref="D6:G6"/>
    </sheetView>
  </sheetViews>
  <sheetFormatPr defaultRowHeight="22.5" customHeight="1"/>
  <cols>
    <col min="1" max="1" width="3.21875" customWidth="1"/>
    <col min="2" max="2" width="4.77734375" customWidth="1"/>
    <col min="3" max="3" width="22.109375" customWidth="1"/>
    <col min="4" max="4" width="16.21875" customWidth="1"/>
    <col min="5" max="5" width="10.6640625" customWidth="1"/>
    <col min="6" max="6" width="16.21875" customWidth="1"/>
    <col min="7" max="7" width="12.109375" customWidth="1"/>
    <col min="8" max="8" width="3" customWidth="1"/>
    <col min="9" max="9" width="7.77734375" customWidth="1"/>
    <col min="10" max="11" width="10.21875" customWidth="1"/>
    <col min="12" max="12" width="10.6640625" customWidth="1"/>
  </cols>
  <sheetData>
    <row r="1" spans="2:12" ht="34.200000000000003" customHeight="1">
      <c r="B1" s="89" t="s">
        <v>42</v>
      </c>
      <c r="C1" s="89"/>
      <c r="D1" s="89"/>
      <c r="E1" s="89"/>
      <c r="F1" s="89"/>
      <c r="G1" s="89"/>
      <c r="H1" s="37"/>
      <c r="I1" s="37"/>
      <c r="J1" s="37"/>
      <c r="K1" s="37"/>
      <c r="L1" s="37"/>
    </row>
    <row r="2" spans="2:12" ht="15" customHeight="1">
      <c r="B2" s="25"/>
      <c r="C2" s="25"/>
      <c r="D2" s="25"/>
      <c r="E2" s="25"/>
      <c r="F2" s="25"/>
      <c r="G2" s="25"/>
      <c r="H2" s="25"/>
      <c r="I2" s="25"/>
      <c r="J2" s="25"/>
      <c r="K2" s="25"/>
      <c r="L2" s="25"/>
    </row>
    <row r="3" spans="2:12" ht="22.5" customHeight="1">
      <c r="B3" s="84" t="s">
        <v>116</v>
      </c>
      <c r="C3" s="85"/>
      <c r="D3" s="125" t="s">
        <v>82</v>
      </c>
      <c r="E3" s="126"/>
      <c r="G3" s="33"/>
      <c r="I3" s="17"/>
      <c r="J3" s="17"/>
    </row>
    <row r="5" spans="2:12" ht="43.2" customHeight="1">
      <c r="B5" s="92" t="s">
        <v>0</v>
      </c>
      <c r="C5" s="130"/>
      <c r="D5" s="133" t="str">
        <f>IF('男　子'!D6="","",'男　子'!D6)</f>
        <v/>
      </c>
      <c r="E5" s="134"/>
      <c r="F5" s="134"/>
      <c r="G5" s="135"/>
      <c r="I5" s="38"/>
      <c r="J5" t="s">
        <v>85</v>
      </c>
    </row>
    <row r="6" spans="2:12" ht="42.6" customHeight="1">
      <c r="B6" s="116" t="s">
        <v>11</v>
      </c>
      <c r="C6" s="114"/>
      <c r="D6" s="127"/>
      <c r="E6" s="128"/>
      <c r="F6" s="128"/>
      <c r="G6" s="129"/>
      <c r="I6" s="39"/>
      <c r="J6" t="s">
        <v>87</v>
      </c>
    </row>
    <row r="7" spans="2:12" ht="42.6" customHeight="1">
      <c r="B7" s="114" t="s">
        <v>1</v>
      </c>
      <c r="C7" s="115"/>
      <c r="D7" s="117"/>
      <c r="E7" s="118"/>
      <c r="F7" s="118"/>
      <c r="G7" s="119"/>
      <c r="H7" s="35"/>
      <c r="I7" s="34"/>
      <c r="J7" s="34"/>
      <c r="K7" s="34"/>
    </row>
    <row r="8" spans="2:12" ht="42.6" customHeight="1">
      <c r="B8" s="114" t="s">
        <v>9</v>
      </c>
      <c r="C8" s="115"/>
      <c r="D8" s="120"/>
      <c r="E8" s="121"/>
      <c r="F8" s="121"/>
      <c r="G8" s="122"/>
      <c r="H8" s="36"/>
      <c r="I8" s="34"/>
      <c r="J8" s="34"/>
      <c r="K8" s="34"/>
    </row>
    <row r="9" spans="2:12" ht="42.6" customHeight="1">
      <c r="B9" s="131" t="s">
        <v>79</v>
      </c>
      <c r="C9" s="132"/>
      <c r="D9" s="123"/>
      <c r="E9" s="124"/>
      <c r="F9" s="41" t="s">
        <v>10</v>
      </c>
      <c r="G9" s="40"/>
      <c r="H9" s="34"/>
      <c r="I9" s="34"/>
      <c r="J9" s="34" t="s">
        <v>84</v>
      </c>
    </row>
    <row r="10" spans="2:12" ht="13.8" customHeight="1">
      <c r="B10" s="34"/>
      <c r="C10" s="34"/>
      <c r="D10" s="34"/>
    </row>
    <row r="11" spans="2:12" ht="7.8" customHeight="1">
      <c r="B11" s="34"/>
      <c r="C11" s="34"/>
      <c r="D11" s="34"/>
    </row>
    <row r="12" spans="2:12" ht="7.8" customHeight="1"/>
    <row r="13" spans="2:12" ht="7.8" customHeight="1"/>
    <row r="14" spans="2:12" ht="22.5" customHeight="1">
      <c r="B14" s="137" t="s">
        <v>66</v>
      </c>
      <c r="C14" s="138"/>
      <c r="D14" s="153" t="s">
        <v>77</v>
      </c>
      <c r="E14" s="153"/>
      <c r="F14" s="139" t="s">
        <v>78</v>
      </c>
      <c r="G14" s="140"/>
    </row>
    <row r="15" spans="2:12" ht="22.5" customHeight="1">
      <c r="B15" s="144" t="s">
        <v>57</v>
      </c>
      <c r="C15" s="72" t="s">
        <v>67</v>
      </c>
      <c r="D15" s="58" t="str">
        <f>IF(COUNTIF('男　子'!$G$9:$G$38,"六年以下Ｄ")/2=0,"",COUNTIF('男　子'!$G$9:$G$38,"六年以下Ｄ")/2)</f>
        <v/>
      </c>
      <c r="E15" s="59" t="s">
        <v>83</v>
      </c>
      <c r="F15" s="58" t="str">
        <f>IF(COUNTIF('女　子'!$G$9:$G$38,"六年以下Ｄ")/2=0,"",COUNTIF('女　子'!$G$9:$G$38,"六年以下Ｄ")/2)</f>
        <v/>
      </c>
      <c r="G15" s="59" t="s">
        <v>83</v>
      </c>
    </row>
    <row r="16" spans="2:12" ht="22.5" customHeight="1">
      <c r="B16" s="145"/>
      <c r="C16" s="73" t="s">
        <v>68</v>
      </c>
      <c r="D16" s="60" t="str">
        <f>IF(COUNTIF('男　子'!$G$9:$G$38,"五年以下Ｄ")/2=0,"",COUNTIF('男　子'!$G$9:$G$38,"五年以下Ｄ")/2)</f>
        <v/>
      </c>
      <c r="E16" s="61" t="s">
        <v>83</v>
      </c>
      <c r="F16" s="60" t="str">
        <f>IF(COUNTIF('女　子'!$G$9:$G$38,"五年以下Ｄ")/2=0,"",COUNTIF('女　子'!$G$9:$G$38,"五年以下Ｄ")/2)</f>
        <v/>
      </c>
      <c r="G16" s="61" t="s">
        <v>83</v>
      </c>
    </row>
    <row r="17" spans="2:12" ht="22.5" customHeight="1">
      <c r="B17" s="145"/>
      <c r="C17" s="73" t="s">
        <v>69</v>
      </c>
      <c r="D17" s="60" t="str">
        <f>IF(COUNTIF('男　子'!$G$9:$G$38,"四年以下Ｄ")/2=0,"",COUNTIF('男　子'!$G$9:$G$38,"四年以下Ｄ")/2)</f>
        <v/>
      </c>
      <c r="E17" s="61" t="s">
        <v>83</v>
      </c>
      <c r="F17" s="60" t="str">
        <f>IF(COUNTIF('女　子'!$G$9:$G$38,"四年以下Ｄ")/2=0,"",COUNTIF('女　子'!$G$9:$G$38,"四年以下Ｄ")/2)</f>
        <v/>
      </c>
      <c r="G17" s="61" t="s">
        <v>83</v>
      </c>
    </row>
    <row r="18" spans="2:12" ht="22.5" customHeight="1">
      <c r="B18" s="145"/>
      <c r="C18" s="74" t="s">
        <v>70</v>
      </c>
      <c r="D18" s="62" t="str">
        <f>IF(COUNTIF('男　子'!$G$9:$G$38,"三年以下Ｄ")/2=0,"",COUNTIF('男　子'!$G$9:$G$38,"三年以下Ｄ")/2)</f>
        <v/>
      </c>
      <c r="E18" s="63" t="s">
        <v>83</v>
      </c>
      <c r="F18" s="62" t="str">
        <f>IF(COUNTIF('女　子'!$G$9:$G$38,"三年以下Ｄ")/2=0,"",COUNTIF('女　子'!$G$9:$G$38,"三年以下Ｄ")/2)</f>
        <v/>
      </c>
      <c r="G18" s="63" t="s">
        <v>83</v>
      </c>
    </row>
    <row r="19" spans="2:12" ht="22.5" customHeight="1">
      <c r="B19" s="146" t="s">
        <v>59</v>
      </c>
      <c r="C19" s="72" t="s">
        <v>67</v>
      </c>
      <c r="D19" s="58" t="str">
        <f>IF(COUNTIF('男　子'!$I$9:$I$38,"六年以下Ｓ")=0,"",COUNTIF('男　子'!$I$9:$I$38,"六年以下Ｓ"))</f>
        <v/>
      </c>
      <c r="E19" s="59" t="s">
        <v>76</v>
      </c>
      <c r="F19" s="58" t="str">
        <f>IF(COUNTIF('女　子'!$I$9:$I$38,"六年以下Ｓ")=0,"",COUNTIF('女　子'!$I$9:$I$38,"六年以下Ｓ"))</f>
        <v/>
      </c>
      <c r="G19" s="59" t="s">
        <v>76</v>
      </c>
    </row>
    <row r="20" spans="2:12" ht="22.5" customHeight="1">
      <c r="B20" s="147"/>
      <c r="C20" s="73" t="s">
        <v>71</v>
      </c>
      <c r="D20" s="60" t="str">
        <f>IF(COUNTIF('男　子'!$I$9:$I$38,"五年Ｓ")=0,"",COUNTIF('男　子'!$I$9:$I$38,"五年Ｓ"))</f>
        <v/>
      </c>
      <c r="E20" s="61" t="s">
        <v>76</v>
      </c>
      <c r="F20" s="60" t="str">
        <f>IF(COUNTIF('女　子'!$I$9:$I$38,"五年Ｓ")=0,"",COUNTIF('女　子'!$I$9:$I$38,"五年Ｓ"))</f>
        <v/>
      </c>
      <c r="G20" s="61" t="s">
        <v>76</v>
      </c>
    </row>
    <row r="21" spans="2:12" ht="22.5" customHeight="1">
      <c r="B21" s="147"/>
      <c r="C21" s="73" t="s">
        <v>72</v>
      </c>
      <c r="D21" s="60" t="str">
        <f>IF(COUNTIF('男　子'!$I$9:$I$38,"四年Ｓ")=0,"",COUNTIF('男　子'!$I$9:$I$38,"四年Ｓ"))</f>
        <v/>
      </c>
      <c r="E21" s="61" t="s">
        <v>76</v>
      </c>
      <c r="F21" s="60" t="str">
        <f>IF(COUNTIF('女　子'!$I$9:$I$38,"四年Ｓ")=0,"",COUNTIF('女　子'!$I$9:$I$38,"四年Ｓ"))</f>
        <v/>
      </c>
      <c r="G21" s="61" t="s">
        <v>76</v>
      </c>
    </row>
    <row r="22" spans="2:12" ht="22.5" customHeight="1">
      <c r="B22" s="147"/>
      <c r="C22" s="73" t="s">
        <v>73</v>
      </c>
      <c r="D22" s="60" t="str">
        <f>IF(COUNTIF('男　子'!$I$9:$I$38,"三年Ｓ")=0,"",COUNTIF('男　子'!$I$9:$I$38,"三年Ｓ"))</f>
        <v/>
      </c>
      <c r="E22" s="61" t="s">
        <v>76</v>
      </c>
      <c r="F22" s="60" t="str">
        <f>IF(COUNTIF('女　子'!$I$9:$I$38,"三年Ｓ")=0,"",COUNTIF('女　子'!$I$9:$I$38,"三年Ｓ"))</f>
        <v/>
      </c>
      <c r="G22" s="61" t="s">
        <v>76</v>
      </c>
    </row>
    <row r="23" spans="2:12" ht="22.5" customHeight="1">
      <c r="B23" s="147"/>
      <c r="C23" s="73" t="s">
        <v>74</v>
      </c>
      <c r="D23" s="60" t="str">
        <f>IF(COUNTIF('男　子'!$I$9:$I$38,"二年S")=0,"",COUNTIF('男　子'!$I$9:$I$38,"二年S"))</f>
        <v/>
      </c>
      <c r="E23" s="61" t="s">
        <v>76</v>
      </c>
      <c r="F23" s="60" t="str">
        <f>IF(COUNTIF('女　子'!$I$9:$I$38,"二年S")=0,"",COUNTIF('女　子'!$I$9:$I$38,"二年S"))</f>
        <v/>
      </c>
      <c r="G23" s="61" t="s">
        <v>76</v>
      </c>
    </row>
    <row r="24" spans="2:12" ht="22.5" customHeight="1">
      <c r="B24" s="148"/>
      <c r="C24" s="74" t="s">
        <v>75</v>
      </c>
      <c r="D24" s="62" t="str">
        <f>IF(COUNTIF('男　子'!$I$9:$I$38,"一年S")=0,"",COUNTIF('男　子'!$I$9:$I$38,"一年S"))</f>
        <v/>
      </c>
      <c r="E24" s="63" t="s">
        <v>76</v>
      </c>
      <c r="F24" s="62" t="str">
        <f>IF(COUNTIF('女　子'!$I$9:$I$38,"一年S")=0,"",COUNTIF('女　子'!$I$9:$I$38,"一年S"))</f>
        <v/>
      </c>
      <c r="G24" s="63" t="s">
        <v>76</v>
      </c>
    </row>
    <row r="25" spans="2:12" ht="22.5" customHeight="1">
      <c r="B25" s="137" t="s">
        <v>80</v>
      </c>
      <c r="C25" s="149"/>
      <c r="D25" s="150" t="str">
        <f>IF(SUM(D15:D18,F15:F18)*2+SUM(D19:D24,F19:F24)=0,"",SUM(D15:D18,F15:F18)*2+SUM(D19:D24,F19:F24))</f>
        <v/>
      </c>
      <c r="E25" s="151"/>
      <c r="F25" s="151"/>
      <c r="G25" s="152"/>
    </row>
    <row r="26" spans="2:12" ht="22.5" customHeight="1">
      <c r="B26" s="137" t="s">
        <v>81</v>
      </c>
      <c r="C26" s="149"/>
      <c r="D26" s="141" t="str">
        <f>IF(D25="","",D25*1500)</f>
        <v/>
      </c>
      <c r="E26" s="142"/>
      <c r="F26" s="142"/>
      <c r="G26" s="143"/>
    </row>
    <row r="27" spans="2:12" ht="7.8" customHeight="1"/>
    <row r="28" spans="2:12" ht="53.1" customHeight="1">
      <c r="B28" s="136" t="s">
        <v>117</v>
      </c>
      <c r="C28" s="136"/>
      <c r="D28" s="136"/>
      <c r="E28" s="136"/>
      <c r="F28" s="136"/>
      <c r="G28" s="136"/>
      <c r="H28" s="8"/>
      <c r="I28" s="8"/>
      <c r="J28" s="8"/>
      <c r="K28" s="8"/>
      <c r="L28" s="8"/>
    </row>
    <row r="29" spans="2:12" ht="36.6" customHeight="1">
      <c r="B29" s="136" t="s">
        <v>115</v>
      </c>
      <c r="C29" s="136"/>
      <c r="D29" s="136"/>
      <c r="E29" s="136"/>
      <c r="F29" s="136"/>
      <c r="G29" s="136"/>
      <c r="H29" s="8"/>
      <c r="I29" s="8"/>
      <c r="J29" s="8"/>
      <c r="K29" s="8"/>
      <c r="L29" s="8"/>
    </row>
    <row r="30" spans="2:12" ht="28.5" customHeight="1">
      <c r="H30" s="8"/>
      <c r="I30" s="8"/>
      <c r="J30" s="8"/>
    </row>
  </sheetData>
  <sheetProtection algorithmName="SHA-512" hashValue="5kuWhthqqBgTRs6hhPOgJtvzGBaDu/Esv3aiMFdTUrtzvpQEhLsUaP5hlzBiQ9DfmUTFNtj4oSeJ5Og8p8HqzA==" saltValue="REwDPe/BsrykLGxVMvrHkw==" spinCount="100000" sheet="1" objects="1" scenarios="1"/>
  <protectedRanges>
    <protectedRange sqref="D6:G9" name="範囲1_5"/>
  </protectedRanges>
  <mergeCells count="23">
    <mergeCell ref="D5:G5"/>
    <mergeCell ref="B28:G28"/>
    <mergeCell ref="B29:G29"/>
    <mergeCell ref="B14:C14"/>
    <mergeCell ref="F14:G14"/>
    <mergeCell ref="D26:G26"/>
    <mergeCell ref="B15:B18"/>
    <mergeCell ref="B19:B24"/>
    <mergeCell ref="B25:C25"/>
    <mergeCell ref="B26:C26"/>
    <mergeCell ref="D25:G25"/>
    <mergeCell ref="D14:E14"/>
    <mergeCell ref="B1:G1"/>
    <mergeCell ref="B6:C6"/>
    <mergeCell ref="B8:C8"/>
    <mergeCell ref="D7:G7"/>
    <mergeCell ref="D8:G8"/>
    <mergeCell ref="D9:E9"/>
    <mergeCell ref="D3:E3"/>
    <mergeCell ref="D6:G6"/>
    <mergeCell ref="B5:C5"/>
    <mergeCell ref="B7:C7"/>
    <mergeCell ref="B9:C9"/>
  </mergeCells>
  <phoneticPr fontId="3"/>
  <dataValidations count="2">
    <dataValidation imeMode="hiragana" allowBlank="1" showInputMessage="1" showErrorMessage="1" sqref="G7:G8 D5:D9 E7:F9" xr:uid="{00000000-0002-0000-0200-000000000000}"/>
    <dataValidation imeMode="halfAlpha" allowBlank="1" showInputMessage="1" showErrorMessage="1" sqref="G9" xr:uid="{00000000-0002-0000-0200-000001000000}"/>
  </dataValidations>
  <printOptions horizontalCentered="1"/>
  <pageMargins left="0.70866141732283472" right="0.70866141732283472" top="0.74803149606299213" bottom="0.74803149606299213" header="0.31496062992125984" footer="0.31496062992125984"/>
  <pageSetup paperSize="9"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DC1D2-7642-40F8-B555-244BED76E12D}">
  <dimension ref="B2:X34"/>
  <sheetViews>
    <sheetView workbookViewId="0">
      <selection activeCell="W10" sqref="W10"/>
    </sheetView>
  </sheetViews>
  <sheetFormatPr defaultRowHeight="13.2"/>
  <cols>
    <col min="2" max="2" width="3.6640625" style="31" customWidth="1"/>
    <col min="3" max="3" width="18.88671875" customWidth="1"/>
    <col min="4" max="23" width="5.44140625" style="31" customWidth="1"/>
  </cols>
  <sheetData>
    <row r="2" spans="2:24" ht="29.4" customHeight="1">
      <c r="C2" s="82" t="s">
        <v>113</v>
      </c>
      <c r="D2" s="65" t="s">
        <v>93</v>
      </c>
      <c r="E2" s="65" t="s">
        <v>94</v>
      </c>
      <c r="F2" s="65" t="s">
        <v>95</v>
      </c>
      <c r="G2" s="65" t="s">
        <v>96</v>
      </c>
      <c r="H2" s="66" t="s">
        <v>97</v>
      </c>
      <c r="I2" s="66" t="s">
        <v>98</v>
      </c>
      <c r="J2" s="66" t="s">
        <v>99</v>
      </c>
      <c r="K2" s="66" t="s">
        <v>100</v>
      </c>
      <c r="L2" s="66" t="s">
        <v>101</v>
      </c>
      <c r="M2" s="66" t="s">
        <v>102</v>
      </c>
      <c r="N2" s="67" t="s">
        <v>103</v>
      </c>
      <c r="O2" s="67" t="s">
        <v>104</v>
      </c>
      <c r="P2" s="67" t="s">
        <v>105</v>
      </c>
      <c r="Q2" s="67" t="s">
        <v>106</v>
      </c>
      <c r="R2" s="68" t="s">
        <v>107</v>
      </c>
      <c r="S2" s="68" t="s">
        <v>108</v>
      </c>
      <c r="T2" s="68" t="s">
        <v>109</v>
      </c>
      <c r="U2" s="68" t="s">
        <v>110</v>
      </c>
      <c r="V2" s="68" t="s">
        <v>111</v>
      </c>
      <c r="W2" s="68" t="s">
        <v>112</v>
      </c>
      <c r="X2" s="154" t="s">
        <v>86</v>
      </c>
    </row>
    <row r="3" spans="2:24" ht="29.4" customHeight="1">
      <c r="B3" s="78"/>
      <c r="C3" s="77" t="str">
        <f>総括表!$D$5</f>
        <v/>
      </c>
      <c r="D3" s="70" t="str">
        <f>総括表!$D$15</f>
        <v/>
      </c>
      <c r="E3" s="70" t="str">
        <f>総括表!$D$16</f>
        <v/>
      </c>
      <c r="F3" s="70" t="str">
        <f>総括表!$D$17</f>
        <v/>
      </c>
      <c r="G3" s="70" t="str">
        <f>総括表!$D$18</f>
        <v/>
      </c>
      <c r="H3" s="70" t="str">
        <f>総括表!$D$19</f>
        <v/>
      </c>
      <c r="I3" s="70" t="str">
        <f>総括表!$D$20</f>
        <v/>
      </c>
      <c r="J3" s="70" t="str">
        <f>総括表!$D$21</f>
        <v/>
      </c>
      <c r="K3" s="70" t="str">
        <f>総括表!$D$22</f>
        <v/>
      </c>
      <c r="L3" s="70" t="str">
        <f>総括表!$D$23</f>
        <v/>
      </c>
      <c r="M3" s="70" t="str">
        <f>総括表!$D$24</f>
        <v/>
      </c>
      <c r="N3" s="70" t="str">
        <f>総括表!$F$15</f>
        <v/>
      </c>
      <c r="O3" s="70" t="str">
        <f>総括表!$F$16</f>
        <v/>
      </c>
      <c r="P3" s="70" t="str">
        <f>総括表!$F$17</f>
        <v/>
      </c>
      <c r="Q3" s="70" t="str">
        <f>総括表!$F$18</f>
        <v/>
      </c>
      <c r="R3" s="70" t="str">
        <f>総括表!$F$19</f>
        <v/>
      </c>
      <c r="S3" s="70" t="str">
        <f>総括表!$F$20</f>
        <v/>
      </c>
      <c r="T3" s="70" t="str">
        <f>総括表!$F$21</f>
        <v/>
      </c>
      <c r="U3" s="70" t="str">
        <f>総括表!$F$22</f>
        <v/>
      </c>
      <c r="V3" s="70" t="str">
        <f>総括表!$F$23</f>
        <v/>
      </c>
      <c r="W3" s="70" t="str">
        <f>総括表!$F$24</f>
        <v/>
      </c>
      <c r="X3" s="71" t="str">
        <f>総括表!D26</f>
        <v/>
      </c>
    </row>
    <row r="4" spans="2:24">
      <c r="B4" s="78"/>
    </row>
    <row r="5" spans="2:24">
      <c r="B5" s="78"/>
      <c r="N5" s="69"/>
    </row>
    <row r="6" spans="2:24" ht="26.1" customHeight="1">
      <c r="B6" s="81" t="s">
        <v>114</v>
      </c>
      <c r="C6" s="79"/>
      <c r="D6" s="80"/>
      <c r="E6" s="80"/>
      <c r="F6" s="80"/>
      <c r="G6" s="80"/>
      <c r="H6" s="80"/>
      <c r="I6" s="80"/>
      <c r="J6" s="80"/>
    </row>
    <row r="7" spans="2:24">
      <c r="B7" s="78"/>
    </row>
    <row r="8" spans="2:24">
      <c r="B8" s="78"/>
    </row>
    <row r="9" spans="2:24">
      <c r="B9" s="78"/>
    </row>
    <row r="10" spans="2:24">
      <c r="B10" s="78"/>
    </row>
    <row r="11" spans="2:24">
      <c r="B11" s="78"/>
    </row>
    <row r="12" spans="2:24">
      <c r="B12" s="78"/>
    </row>
    <row r="13" spans="2:24">
      <c r="B13" s="78"/>
    </row>
    <row r="14" spans="2:24">
      <c r="B14" s="78"/>
    </row>
    <row r="15" spans="2:24">
      <c r="B15" s="78"/>
    </row>
    <row r="16" spans="2:24">
      <c r="B16" s="78"/>
    </row>
    <row r="17" spans="2:2">
      <c r="B17" s="78"/>
    </row>
    <row r="18" spans="2:2">
      <c r="B18" s="78"/>
    </row>
    <row r="19" spans="2:2">
      <c r="B19" s="78"/>
    </row>
    <row r="20" spans="2:2">
      <c r="B20" s="78"/>
    </row>
    <row r="21" spans="2:2">
      <c r="B21" s="78"/>
    </row>
    <row r="22" spans="2:2">
      <c r="B22" s="78"/>
    </row>
    <row r="23" spans="2:2">
      <c r="B23" s="78"/>
    </row>
    <row r="24" spans="2:2">
      <c r="B24" s="78"/>
    </row>
    <row r="25" spans="2:2">
      <c r="B25" s="78"/>
    </row>
    <row r="26" spans="2:2">
      <c r="B26" s="78"/>
    </row>
    <row r="27" spans="2:2">
      <c r="B27" s="78"/>
    </row>
    <row r="28" spans="2:2">
      <c r="B28" s="78"/>
    </row>
    <row r="29" spans="2:2">
      <c r="B29" s="78"/>
    </row>
    <row r="30" spans="2:2">
      <c r="B30" s="78"/>
    </row>
    <row r="31" spans="2:2">
      <c r="B31" s="78"/>
    </row>
    <row r="32" spans="2:2">
      <c r="B32" s="78"/>
    </row>
    <row r="33" spans="2:2">
      <c r="B33" s="78"/>
    </row>
    <row r="34" spans="2:2">
      <c r="B34" s="78"/>
    </row>
  </sheetData>
  <sheetProtection algorithmName="SHA-512" hashValue="bo3D9sW9Sza9DoMfN4GR69xmDkliIOUVOGzkAjNejr1B2CmTJddjtbqhYVDVDNGGeACtTV7LadxMfP2wrcZ7sA==" saltValue="xTBQxF05JVg/D8wZhuAU/w=="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男　子</vt:lpstr>
      <vt:lpstr>女　子</vt:lpstr>
      <vt:lpstr>総括表</vt:lpstr>
      <vt:lpstr>集計用</vt:lpstr>
      <vt:lpstr>'女　子'!Print_Area</vt:lpstr>
      <vt:lpstr>総括表!Print_Area</vt:lpstr>
      <vt:lpstr>'男　子'!Print_Area</vt:lpstr>
      <vt:lpstr>一年Ｓ</vt:lpstr>
      <vt:lpstr>五年Ｓ</vt:lpstr>
      <vt:lpstr>五年以下Ｄ</vt:lpstr>
      <vt:lpstr>三年Ｓ</vt:lpstr>
      <vt:lpstr>三年以下Ｄ</vt:lpstr>
      <vt:lpstr>四年Ｓ</vt:lpstr>
      <vt:lpstr>四年以下Ｄ</vt:lpstr>
      <vt:lpstr>種目3</vt:lpstr>
      <vt:lpstr>種目4</vt:lpstr>
      <vt:lpstr>二年Ｓ</vt:lpstr>
      <vt:lpstr>六年Ｓ</vt:lpstr>
      <vt:lpstr>六年以下Ｄ</vt:lpstr>
      <vt:lpstr>六年以下S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dc:creator>
  <cp:lastModifiedBy>秀保 牧元</cp:lastModifiedBy>
  <cp:lastPrinted>2024-11-19T01:14:34Z</cp:lastPrinted>
  <dcterms:created xsi:type="dcterms:W3CDTF">2019-11-05T22:58:46Z</dcterms:created>
  <dcterms:modified xsi:type="dcterms:W3CDTF">2024-11-19T01:27:52Z</dcterms:modified>
</cp:coreProperties>
</file>