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F:\0003 県少年団連盟\10少年団大会\R07.11 少年団大会\"/>
    </mc:Choice>
  </mc:AlternateContent>
  <xr:revisionPtr revIDLastSave="0" documentId="13_ncr:1_{BFA19E03-3A1A-4888-B15D-48B1813A4F2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男　子" sheetId="4" r:id="rId1"/>
    <sheet name="女　子" sheetId="2" r:id="rId2"/>
    <sheet name="総括表" sheetId="3" r:id="rId3"/>
    <sheet name="集計用" sheetId="5" r:id="rId4"/>
  </sheets>
  <definedNames>
    <definedName name="_xlnm.Print_Area" localSheetId="1">'女　子'!$B$1:$K$38</definedName>
    <definedName name="_xlnm.Print_Area" localSheetId="2">総括表!$B$1:$G$33</definedName>
    <definedName name="_xlnm.Print_Area" localSheetId="0">'男　子'!$B$1:$K$38</definedName>
    <definedName name="シングルス">'男　子'!$AA$5:$AA$14</definedName>
    <definedName name="ダブルス">'男　子'!$Z$5:$Z$13</definedName>
    <definedName name="小１以下D">'男　子'!$AG$5:$AG$15</definedName>
    <definedName name="小１以下Ｓ">'男　子'!$AN$5:$AN$15</definedName>
    <definedName name="小２Ｓ">'男　子'!$AM$5:$AM$15</definedName>
    <definedName name="小２以下D">'男　子'!$AF$5:$AF$15</definedName>
    <definedName name="小３Ｓ">'男　子'!$AL$5:$AL$15</definedName>
    <definedName name="小３以下Ｄ">'男　子'!$AE$5:$AE$15</definedName>
    <definedName name="小３以下Ｓ">'男　子'!$AL$5:$AL$15</definedName>
    <definedName name="小４S">'男　子'!$AK$5:$AK$15</definedName>
    <definedName name="小４以下Ｄ">'男　子'!$AD$5:$AD$15</definedName>
    <definedName name="小４以下S">'男　子'!$AK$5:$AK$15</definedName>
    <definedName name="小５Ｓ">'男　子'!$AJ$5:$AJ$15</definedName>
    <definedName name="小５以下Ｄ">'男　子'!$AC$5:$AC$15</definedName>
    <definedName name="小５以下Ｓ">'男　子'!$AJ$5:$AJ$15</definedName>
    <definedName name="小６S">'男　子'!$AI$5:$AI$15</definedName>
    <definedName name="小６以下Ｄ">'男　子'!$AB$5:$AB$15</definedName>
    <definedName name="小６以下S">'男　子'!$AI$5:$AI$15</definedName>
    <definedName name="中１D">'男　子'!#REF!</definedName>
    <definedName name="中１Ｓ">'男　子'!$AQ$5:$AQ$15</definedName>
    <definedName name="中２Ｓ">'男　子'!$AP$5:$AP$15</definedName>
    <definedName name="中２以下D">'男　子'!#REF!</definedName>
    <definedName name="中２以下Ｓ">'男　子'!$AP$5:$AP$15</definedName>
    <definedName name="中３Ｓ">'男　子'!$AO$5:$AO$15</definedName>
    <definedName name="中３以下D">'男　子'!#REF!</definedName>
    <definedName name="中３以下Ｓ">'男　子'!$AO$5:$AO$15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3" l="1"/>
  <c r="U2" i="5" s="1"/>
  <c r="F23" i="3"/>
  <c r="AD2" i="5" s="1"/>
  <c r="D6" i="2"/>
  <c r="F16" i="3"/>
  <c r="N2" i="5" s="1"/>
  <c r="F15" i="3"/>
  <c r="M2" i="5" s="1"/>
  <c r="F14" i="3"/>
  <c r="F13" i="3"/>
  <c r="K2" i="5" s="1"/>
  <c r="F12" i="3"/>
  <c r="F11" i="3"/>
  <c r="I2" i="5" s="1"/>
  <c r="D15" i="3"/>
  <c r="G2" i="5" s="1"/>
  <c r="D14" i="3"/>
  <c r="D13" i="3"/>
  <c r="D12" i="3"/>
  <c r="D11" i="3"/>
  <c r="C2" i="5" s="1"/>
  <c r="D5" i="3"/>
  <c r="B2" i="5" s="1"/>
  <c r="F25" i="3"/>
  <c r="AF2" i="5" s="1"/>
  <c r="F24" i="3"/>
  <c r="AE2" i="5" s="1"/>
  <c r="F21" i="3"/>
  <c r="AB2" i="5" s="1"/>
  <c r="F20" i="3"/>
  <c r="AA2" i="5" s="1"/>
  <c r="F19" i="3"/>
  <c r="Z2" i="5" s="1"/>
  <c r="F18" i="3"/>
  <c r="Y2" i="5" s="1"/>
  <c r="F17" i="3"/>
  <c r="X2" i="5" s="1"/>
  <c r="D24" i="3"/>
  <c r="V2" i="5" s="1"/>
  <c r="D21" i="3"/>
  <c r="S2" i="5" s="1"/>
  <c r="D20" i="3"/>
  <c r="R2" i="5" s="1"/>
  <c r="D19" i="3"/>
  <c r="Q2" i="5" s="1"/>
  <c r="D18" i="3"/>
  <c r="P2" i="5" s="1"/>
  <c r="D17" i="3"/>
  <c r="O2" i="5" s="1"/>
  <c r="F22" i="3"/>
  <c r="AC2" i="5" s="1"/>
  <c r="D22" i="3"/>
  <c r="T2" i="5" s="1"/>
  <c r="D16" i="3"/>
  <c r="H2" i="5" s="1"/>
  <c r="E2" i="5" l="1"/>
  <c r="D25" i="3"/>
  <c r="W2" i="5" s="1"/>
  <c r="L2" i="5"/>
  <c r="J2" i="5"/>
  <c r="F2" i="5"/>
  <c r="D2" i="5"/>
  <c r="D26" i="3" l="1"/>
  <c r="D27" i="3" l="1"/>
  <c r="AG2" i="5"/>
  <c r="K79" i="2"/>
  <c r="J79" i="2"/>
  <c r="I79" i="2"/>
  <c r="H79" i="2"/>
  <c r="G79" i="2"/>
  <c r="K78" i="2"/>
  <c r="J78" i="2"/>
  <c r="I78" i="2"/>
  <c r="H78" i="2"/>
  <c r="G78" i="2"/>
  <c r="K77" i="2"/>
  <c r="J77" i="2"/>
  <c r="I77" i="2"/>
  <c r="H77" i="2"/>
  <c r="G77" i="2"/>
  <c r="K76" i="2"/>
  <c r="J76" i="2"/>
  <c r="I76" i="2"/>
  <c r="H76" i="2"/>
  <c r="G76" i="2"/>
  <c r="K75" i="2"/>
  <c r="J75" i="2"/>
  <c r="I75" i="2"/>
  <c r="H75" i="2"/>
  <c r="G75" i="2"/>
  <c r="K74" i="2"/>
  <c r="J74" i="2"/>
  <c r="I74" i="2"/>
  <c r="H74" i="2"/>
  <c r="G74" i="2"/>
  <c r="K73" i="2"/>
  <c r="J73" i="2"/>
  <c r="I73" i="2"/>
  <c r="H73" i="2"/>
  <c r="G73" i="2"/>
  <c r="K72" i="2"/>
  <c r="J72" i="2"/>
  <c r="I72" i="2"/>
  <c r="H72" i="2"/>
  <c r="G72" i="2"/>
  <c r="K71" i="2"/>
  <c r="J71" i="2"/>
  <c r="I71" i="2"/>
  <c r="H71" i="2"/>
  <c r="G71" i="2"/>
  <c r="K70" i="2"/>
  <c r="J70" i="2"/>
  <c r="I70" i="2"/>
  <c r="H70" i="2"/>
  <c r="G70" i="2"/>
  <c r="K69" i="2"/>
  <c r="J69" i="2"/>
  <c r="I69" i="2"/>
  <c r="H69" i="2"/>
  <c r="G69" i="2"/>
  <c r="K68" i="2"/>
  <c r="J68" i="2"/>
  <c r="I68" i="2"/>
  <c r="H68" i="2"/>
  <c r="G68" i="2"/>
  <c r="K67" i="2"/>
  <c r="J67" i="2"/>
  <c r="I67" i="2"/>
  <c r="H67" i="2"/>
  <c r="G67" i="2"/>
  <c r="K66" i="2"/>
  <c r="J66" i="2"/>
  <c r="I66" i="2"/>
  <c r="H66" i="2"/>
  <c r="G66" i="2"/>
  <c r="K65" i="2"/>
  <c r="J65" i="2"/>
  <c r="I65" i="2"/>
  <c r="H65" i="2"/>
  <c r="G65" i="2"/>
  <c r="K64" i="2"/>
  <c r="J64" i="2"/>
  <c r="I64" i="2"/>
  <c r="H64" i="2"/>
  <c r="G64" i="2"/>
  <c r="K63" i="2"/>
  <c r="J63" i="2"/>
  <c r="I63" i="2"/>
  <c r="H63" i="2"/>
  <c r="G63" i="2"/>
  <c r="K62" i="2"/>
  <c r="J62" i="2"/>
  <c r="I62" i="2"/>
  <c r="H62" i="2"/>
  <c r="G62" i="2"/>
  <c r="K61" i="2"/>
  <c r="J61" i="2"/>
  <c r="I61" i="2"/>
  <c r="H61" i="2"/>
  <c r="G61" i="2"/>
  <c r="K60" i="2"/>
  <c r="J60" i="2"/>
  <c r="I60" i="2"/>
  <c r="H60" i="2"/>
  <c r="G60" i="2"/>
  <c r="K59" i="2"/>
  <c r="J59" i="2"/>
  <c r="I59" i="2"/>
  <c r="H59" i="2"/>
  <c r="G59" i="2"/>
  <c r="K58" i="2"/>
  <c r="J58" i="2"/>
  <c r="I58" i="2"/>
  <c r="H58" i="2"/>
  <c r="G58" i="2"/>
  <c r="K57" i="2"/>
  <c r="J57" i="2"/>
  <c r="I57" i="2"/>
  <c r="H57" i="2"/>
  <c r="G57" i="2"/>
  <c r="K56" i="2"/>
  <c r="J56" i="2"/>
  <c r="I56" i="2"/>
  <c r="H56" i="2"/>
  <c r="G56" i="2"/>
  <c r="K55" i="2"/>
  <c r="J55" i="2"/>
  <c r="I55" i="2"/>
  <c r="H55" i="2"/>
  <c r="G55" i="2"/>
  <c r="K54" i="2"/>
  <c r="J54" i="2"/>
  <c r="I54" i="2"/>
  <c r="H54" i="2"/>
  <c r="G54" i="2"/>
  <c r="K53" i="2"/>
  <c r="J53" i="2"/>
  <c r="I53" i="2"/>
  <c r="H53" i="2"/>
  <c r="G53" i="2"/>
  <c r="K52" i="2"/>
  <c r="J52" i="2"/>
  <c r="I52" i="2"/>
  <c r="H52" i="2"/>
  <c r="G52" i="2"/>
  <c r="K51" i="2"/>
  <c r="J51" i="2"/>
  <c r="I51" i="2"/>
  <c r="H51" i="2"/>
  <c r="G51" i="2"/>
  <c r="K50" i="2"/>
  <c r="J50" i="2"/>
  <c r="I50" i="2"/>
  <c r="H50" i="2"/>
  <c r="G50" i="2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52" i="4"/>
  <c r="G53" i="4"/>
  <c r="G54" i="4"/>
  <c r="G51" i="4"/>
  <c r="G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50" i="4"/>
  <c r="D8" i="3" l="1"/>
  <c r="AI2" i="5" s="1"/>
  <c r="AH2" i="5"/>
  <c r="G81" i="2"/>
  <c r="K81" i="2"/>
  <c r="M19" i="2" s="1"/>
  <c r="J81" i="2"/>
  <c r="I81" i="2"/>
  <c r="H81" i="2"/>
  <c r="I81" i="4"/>
  <c r="G81" i="4"/>
  <c r="K81" i="4"/>
  <c r="M19" i="4" s="1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I83" i="2" l="1"/>
  <c r="M7" i="2" s="1"/>
  <c r="I83" i="4"/>
  <c r="M7" i="4" s="1"/>
  <c r="M15" i="2"/>
  <c r="H81" i="4"/>
  <c r="M10" i="4" s="1"/>
  <c r="M10" i="2"/>
  <c r="J81" i="4"/>
  <c r="M15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平岡</author>
    <author>hiraokateruhiro</author>
  </authors>
  <commentList>
    <comment ref="G9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▼</t>
        </r>
        <r>
          <rPr>
            <b/>
            <sz val="9"/>
            <color indexed="10"/>
            <rFont val="ＭＳ Ｐゴシック"/>
            <family val="3"/>
            <charset val="128"/>
          </rPr>
          <t>を押して該当の種目を選ぶ
右のランクも必ず入力すること</t>
        </r>
      </text>
    </comment>
    <comment ref="H9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▼</t>
        </r>
        <r>
          <rPr>
            <b/>
            <sz val="9"/>
            <color indexed="10"/>
            <rFont val="ＭＳ Ｐゴシック"/>
            <family val="3"/>
            <charset val="128"/>
          </rPr>
          <t>を押して数値を選択
強い順に番号を入力
ペアは同じ数値を入力</t>
        </r>
      </text>
    </comment>
    <comment ref="I9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六年以下Ｓは　60１～
五年以下Ｓは　501～
四年以下Ｓは　401～
の順に入力してください</t>
        </r>
      </text>
    </comment>
    <comment ref="J9" authorId="1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▼</t>
        </r>
        <r>
          <rPr>
            <b/>
            <sz val="9"/>
            <color indexed="10"/>
            <rFont val="ＭＳ Ｐゴシック"/>
            <family val="3"/>
            <charset val="128"/>
          </rPr>
          <t xml:space="preserve">を押して数値を選択
強い順に番号を入力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平岡</author>
    <author>hiraokateruhiro</author>
  </authors>
  <commentList>
    <comment ref="G9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▼</t>
        </r>
        <r>
          <rPr>
            <b/>
            <sz val="9"/>
            <color indexed="10"/>
            <rFont val="ＭＳ Ｐゴシック"/>
            <family val="3"/>
            <charset val="128"/>
          </rPr>
          <t>を押して該当の種目を選ぶ
右のランクも必ず入力すること</t>
        </r>
      </text>
    </comment>
    <comment ref="H9" authorId="1" shapeId="0" xr:uid="{00000000-0006-0000-0100-000002000000}">
      <text>
        <r>
          <rPr>
            <b/>
            <sz val="9"/>
            <color indexed="53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b/>
            <sz val="9"/>
            <color indexed="10"/>
            <rFont val="ＭＳ Ｐゴシック"/>
            <family val="3"/>
            <charset val="128"/>
          </rPr>
          <t>を押して数値を選択
強い順に番号を入力
ペアは同じ数値を入力</t>
        </r>
        <r>
          <rPr>
            <b/>
            <sz val="9"/>
            <color indexed="53"/>
            <rFont val="ＭＳ Ｐゴシック"/>
            <family val="3"/>
            <charset val="128"/>
          </rPr>
          <t xml:space="preserve">
</t>
        </r>
      </text>
    </comment>
    <comment ref="I9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▼</t>
        </r>
        <r>
          <rPr>
            <b/>
            <sz val="9"/>
            <color indexed="10"/>
            <rFont val="ＭＳ Ｐゴシック"/>
            <family val="3"/>
            <charset val="128"/>
          </rPr>
          <t>を押して該当の種目を選ぶ
右のランクも必ず入力すること</t>
        </r>
      </text>
    </comment>
    <comment ref="J9" authorId="1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▼</t>
        </r>
        <r>
          <rPr>
            <b/>
            <sz val="9"/>
            <color indexed="10"/>
            <rFont val="ＭＳ Ｐゴシック"/>
            <family val="3"/>
            <charset val="128"/>
          </rPr>
          <t>を押して数値を選択
強い順に番号を入力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<sst xmlns="http://schemas.openxmlformats.org/spreadsheetml/2006/main" count="318" uniqueCount="212">
  <si>
    <t>所属名</t>
    <rPh sb="0" eb="3">
      <t>ショゾクメイ</t>
    </rPh>
    <phoneticPr fontId="4"/>
  </si>
  <si>
    <t>番号</t>
    <rPh sb="0" eb="2">
      <t>バンゴウ</t>
    </rPh>
    <phoneticPr fontId="4"/>
  </si>
  <si>
    <t>選手名</t>
    <rPh sb="0" eb="1">
      <t>セン</t>
    </rPh>
    <rPh sb="1" eb="2">
      <t>テ</t>
    </rPh>
    <rPh sb="2" eb="3">
      <t>ナ</t>
    </rPh>
    <phoneticPr fontId="4"/>
  </si>
  <si>
    <t>氏</t>
    <rPh sb="0" eb="1">
      <t>シ</t>
    </rPh>
    <phoneticPr fontId="4"/>
  </si>
  <si>
    <t>名</t>
    <rPh sb="0" eb="1">
      <t>メイ</t>
    </rPh>
    <phoneticPr fontId="4"/>
  </si>
  <si>
    <t>学年</t>
    <rPh sb="0" eb="2">
      <t>ガクネン</t>
    </rPh>
    <phoneticPr fontId="4"/>
  </si>
  <si>
    <t>種目</t>
    <rPh sb="0" eb="2">
      <t>シュモク</t>
    </rPh>
    <phoneticPr fontId="4"/>
  </si>
  <si>
    <t>備考</t>
    <rPh sb="0" eb="2">
      <t>ビコウ</t>
    </rPh>
    <phoneticPr fontId="3"/>
  </si>
  <si>
    <t>代表者氏名</t>
    <rPh sb="0" eb="3">
      <t>ダイヒョウシャ</t>
    </rPh>
    <rPh sb="3" eb="5">
      <t>シメイ</t>
    </rPh>
    <phoneticPr fontId="4"/>
  </si>
  <si>
    <t>例1</t>
    <rPh sb="0" eb="1">
      <t>レイ</t>
    </rPh>
    <phoneticPr fontId="4"/>
  </si>
  <si>
    <t>鹿児島</t>
    <rPh sb="0" eb="3">
      <t>カゴシマ</t>
    </rPh>
    <phoneticPr fontId="4"/>
  </si>
  <si>
    <t>太郎</t>
    <rPh sb="0" eb="2">
      <t>タロウ</t>
    </rPh>
    <phoneticPr fontId="4"/>
  </si>
  <si>
    <t>例2</t>
    <rPh sb="0" eb="1">
      <t>レイ</t>
    </rPh>
    <phoneticPr fontId="4"/>
  </si>
  <si>
    <t>例3</t>
    <rPh sb="0" eb="1">
      <t>レイ</t>
    </rPh>
    <phoneticPr fontId="4"/>
  </si>
  <si>
    <t>川辺</t>
    <rPh sb="0" eb="2">
      <t>カワナベ</t>
    </rPh>
    <phoneticPr fontId="4"/>
  </si>
  <si>
    <t>次郎</t>
    <rPh sb="0" eb="2">
      <t>ジロウ</t>
    </rPh>
    <phoneticPr fontId="4"/>
  </si>
  <si>
    <t>六年以下Ｄ</t>
    <rPh sb="0" eb="2">
      <t>ロクネン</t>
    </rPh>
    <rPh sb="2" eb="4">
      <t>イカ</t>
    </rPh>
    <phoneticPr fontId="4"/>
  </si>
  <si>
    <t>四年以下Ｄ</t>
    <rPh sb="0" eb="2">
      <t>ヨネン</t>
    </rPh>
    <rPh sb="2" eb="4">
      <t>イカ</t>
    </rPh>
    <phoneticPr fontId="4"/>
  </si>
  <si>
    <t>山田</t>
    <rPh sb="0" eb="2">
      <t>ヤマダ</t>
    </rPh>
    <phoneticPr fontId="4"/>
  </si>
  <si>
    <t>六年Ｓ</t>
    <rPh sb="0" eb="2">
      <t>ロクネン</t>
    </rPh>
    <phoneticPr fontId="4"/>
  </si>
  <si>
    <t>四年Ｓ</t>
    <rPh sb="0" eb="2">
      <t>ヨネン</t>
    </rPh>
    <phoneticPr fontId="4"/>
  </si>
  <si>
    <t>黄色の欄は原則全てを記入すること</t>
  </si>
  <si>
    <t>例4</t>
    <rPh sb="0" eb="1">
      <t>レイ</t>
    </rPh>
    <phoneticPr fontId="4"/>
  </si>
  <si>
    <t>例5</t>
    <rPh sb="0" eb="1">
      <t>レイ</t>
    </rPh>
    <phoneticPr fontId="4"/>
  </si>
  <si>
    <t>例6</t>
    <rPh sb="0" eb="1">
      <t>レイ</t>
    </rPh>
    <phoneticPr fontId="4"/>
  </si>
  <si>
    <t>三年Ｓ</t>
    <rPh sb="0" eb="1">
      <t>サン</t>
    </rPh>
    <rPh sb="1" eb="2">
      <t>ネン</t>
    </rPh>
    <phoneticPr fontId="4"/>
  </si>
  <si>
    <t>吉野</t>
    <rPh sb="0" eb="2">
      <t>ヨシノ</t>
    </rPh>
    <phoneticPr fontId="4"/>
  </si>
  <si>
    <t>金太郎</t>
    <rPh sb="0" eb="3">
      <t>キンタロウ</t>
    </rPh>
    <phoneticPr fontId="4"/>
  </si>
  <si>
    <t>青色の欄は、選択項目より選択。</t>
    <rPh sb="0" eb="2">
      <t>アオイロ</t>
    </rPh>
    <rPh sb="3" eb="4">
      <t>ラン</t>
    </rPh>
    <rPh sb="6" eb="8">
      <t>センタク</t>
    </rPh>
    <rPh sb="8" eb="10">
      <t>コウモク</t>
    </rPh>
    <rPh sb="12" eb="14">
      <t>センタク</t>
    </rPh>
    <phoneticPr fontId="3"/>
  </si>
  <si>
    <t>種目3</t>
    <rPh sb="0" eb="2">
      <t>シュモク</t>
    </rPh>
    <phoneticPr fontId="4"/>
  </si>
  <si>
    <t>種目4</t>
    <rPh sb="0" eb="2">
      <t>シュモク</t>
    </rPh>
    <phoneticPr fontId="4"/>
  </si>
  <si>
    <t>五年以下Ｄ</t>
    <rPh sb="0" eb="2">
      <t>ゴネン</t>
    </rPh>
    <rPh sb="2" eb="4">
      <t>イカ</t>
    </rPh>
    <phoneticPr fontId="4"/>
  </si>
  <si>
    <t>三年以下Ｄ</t>
    <rPh sb="0" eb="1">
      <t>サン</t>
    </rPh>
    <rPh sb="1" eb="2">
      <t>ネン</t>
    </rPh>
    <rPh sb="2" eb="4">
      <t>イカ</t>
    </rPh>
    <phoneticPr fontId="4"/>
  </si>
  <si>
    <t>二年Ｓ</t>
    <rPh sb="0" eb="2">
      <t>ニネン</t>
    </rPh>
    <phoneticPr fontId="4"/>
  </si>
  <si>
    <t>一年Ｓ</t>
    <rPh sb="0" eb="1">
      <t>ヒト</t>
    </rPh>
    <rPh sb="1" eb="2">
      <t>ネン</t>
    </rPh>
    <phoneticPr fontId="4"/>
  </si>
  <si>
    <t>二年S</t>
    <rPh sb="0" eb="1">
      <t>フタ</t>
    </rPh>
    <rPh sb="1" eb="2">
      <t>ネン</t>
    </rPh>
    <phoneticPr fontId="4"/>
  </si>
  <si>
    <t>一年S</t>
    <rPh sb="0" eb="2">
      <t>イチネン</t>
    </rPh>
    <phoneticPr fontId="4"/>
  </si>
  <si>
    <t>五年Ｓ</t>
    <rPh sb="0" eb="2">
      <t>ゴネン</t>
    </rPh>
    <phoneticPr fontId="4"/>
  </si>
  <si>
    <t>ｶｺﾞｼﾏﾀﾛｳ</t>
    <phoneticPr fontId="4"/>
  </si>
  <si>
    <t>ｶｺﾞｼﾏｼﾞﾛｳ</t>
    <phoneticPr fontId="4"/>
  </si>
  <si>
    <t>三郎</t>
    <rPh sb="0" eb="2">
      <t>サブロウ</t>
    </rPh>
    <phoneticPr fontId="4"/>
  </si>
  <si>
    <t>ｶﾜﾅﾍﾞｻﾌﾞﾛｳ</t>
    <phoneticPr fontId="4"/>
  </si>
  <si>
    <t>四郎</t>
    <rPh sb="0" eb="2">
      <t>シロウ</t>
    </rPh>
    <phoneticPr fontId="4"/>
  </si>
  <si>
    <t>ﾔﾏﾀﾞｼﾛｳ</t>
    <phoneticPr fontId="4"/>
  </si>
  <si>
    <t>五郎</t>
    <rPh sb="0" eb="2">
      <t>ゴロウ</t>
    </rPh>
    <phoneticPr fontId="4"/>
  </si>
  <si>
    <t>ﾔﾏﾀﾞｺﾞﾛｳ</t>
    <phoneticPr fontId="4"/>
  </si>
  <si>
    <t>ﾖｼﾉｷﾝﾀﾛｳ</t>
    <phoneticPr fontId="4"/>
  </si>
  <si>
    <t>フリガナ</t>
    <phoneticPr fontId="4"/>
  </si>
  <si>
    <t>六年以下Ｓ</t>
    <rPh sb="0" eb="2">
      <t>ロクネン</t>
    </rPh>
    <rPh sb="2" eb="4">
      <t>イカ</t>
    </rPh>
    <phoneticPr fontId="4"/>
  </si>
  <si>
    <t>の部分の入力は，数式が壊れるので</t>
    <rPh sb="1" eb="3">
      <t>ブブン</t>
    </rPh>
    <rPh sb="4" eb="6">
      <t>ニュウリョク</t>
    </rPh>
    <rPh sb="8" eb="10">
      <t>スウシキ</t>
    </rPh>
    <rPh sb="11" eb="12">
      <t>コワ</t>
    </rPh>
    <phoneticPr fontId="3"/>
  </si>
  <si>
    <t>セルのコピー，ペーストをしないこと。</t>
    <phoneticPr fontId="3"/>
  </si>
  <si>
    <t>ダブルス</t>
    <phoneticPr fontId="4"/>
  </si>
  <si>
    <t>ランク</t>
    <phoneticPr fontId="4"/>
  </si>
  <si>
    <t>シングルス</t>
    <phoneticPr fontId="3"/>
  </si>
  <si>
    <t>ランクの記入は強い順に番号を記入すること。</t>
    <rPh sb="4" eb="6">
      <t>キニュウ</t>
    </rPh>
    <rPh sb="7" eb="8">
      <t>ツヨ</t>
    </rPh>
    <rPh sb="9" eb="10">
      <t>ジュン</t>
    </rPh>
    <rPh sb="11" eb="13">
      <t>バンゴウ</t>
    </rPh>
    <rPh sb="14" eb="16">
      <t>キニュウ</t>
    </rPh>
    <phoneticPr fontId="3"/>
  </si>
  <si>
    <t>☆　入力上の注意</t>
    <rPh sb="2" eb="4">
      <t>ニュウリョク</t>
    </rPh>
    <rPh sb="4" eb="5">
      <t>ジョウ</t>
    </rPh>
    <rPh sb="6" eb="8">
      <t>チュウイ</t>
    </rPh>
    <phoneticPr fontId="3"/>
  </si>
  <si>
    <t>※</t>
  </si>
  <si>
    <t>男女は、別のシートに入力すること。</t>
    <rPh sb="0" eb="2">
      <t>ダンジョ</t>
    </rPh>
    <rPh sb="4" eb="5">
      <t>ベツ</t>
    </rPh>
    <rPh sb="10" eb="12">
      <t>ニュウリョク</t>
    </rPh>
    <phoneticPr fontId="3"/>
  </si>
  <si>
    <t>参加種目</t>
    <phoneticPr fontId="4"/>
  </si>
  <si>
    <t>小学６年生以下</t>
    <rPh sb="0" eb="2">
      <t>ショウガク</t>
    </rPh>
    <phoneticPr fontId="3"/>
  </si>
  <si>
    <t>　　５年生以下</t>
    <phoneticPr fontId="3"/>
  </si>
  <si>
    <t>人</t>
    <rPh sb="0" eb="1">
      <t>ニン</t>
    </rPh>
    <phoneticPr fontId="3"/>
  </si>
  <si>
    <t>男　　子</t>
    <rPh sb="0" eb="1">
      <t>オトコ</t>
    </rPh>
    <rPh sb="3" eb="4">
      <t>コ</t>
    </rPh>
    <phoneticPr fontId="3"/>
  </si>
  <si>
    <t>女　　子</t>
    <rPh sb="0" eb="1">
      <t>ジョ</t>
    </rPh>
    <rPh sb="3" eb="4">
      <t>コ</t>
    </rPh>
    <phoneticPr fontId="3"/>
  </si>
  <si>
    <t>参加延べ人数</t>
    <rPh sb="0" eb="2">
      <t>サンカ</t>
    </rPh>
    <rPh sb="2" eb="3">
      <t>ノ</t>
    </rPh>
    <rPh sb="4" eb="6">
      <t>ニンズウ</t>
    </rPh>
    <phoneticPr fontId="3"/>
  </si>
  <si>
    <t>参加料　合計金額</t>
    <rPh sb="0" eb="3">
      <t>サンカリョウ</t>
    </rPh>
    <phoneticPr fontId="4"/>
  </si>
  <si>
    <t>総　括　表</t>
    <rPh sb="0" eb="1">
      <t>ソウ</t>
    </rPh>
    <rPh sb="2" eb="3">
      <t>カツ</t>
    </rPh>
    <rPh sb="4" eb="5">
      <t>オモテ</t>
    </rPh>
    <phoneticPr fontId="3"/>
  </si>
  <si>
    <t xml:space="preserve"> 組</t>
    <phoneticPr fontId="3"/>
  </si>
  <si>
    <t>男　　子</t>
    <rPh sb="0" eb="1">
      <t>オトコ</t>
    </rPh>
    <rPh sb="3" eb="4">
      <t>コ</t>
    </rPh>
    <phoneticPr fontId="3"/>
  </si>
  <si>
    <t>女　　子</t>
    <rPh sb="0" eb="1">
      <t>ジョ</t>
    </rPh>
    <rPh sb="3" eb="4">
      <t>コ</t>
    </rPh>
    <phoneticPr fontId="3"/>
  </si>
  <si>
    <t>ダブルスとシングルス両方の参加はできません。</t>
    <rPh sb="10" eb="12">
      <t>リョウホウ</t>
    </rPh>
    <rPh sb="13" eb="15">
      <t>サンカ</t>
    </rPh>
    <phoneticPr fontId="4"/>
  </si>
  <si>
    <t>単入力漏れ</t>
    <rPh sb="0" eb="1">
      <t>タン</t>
    </rPh>
    <rPh sb="1" eb="3">
      <t>ニュウリョク</t>
    </rPh>
    <rPh sb="3" eb="4">
      <t>モ</t>
    </rPh>
    <phoneticPr fontId="4"/>
  </si>
  <si>
    <t>複入力漏れ</t>
    <rPh sb="0" eb="1">
      <t>フク</t>
    </rPh>
    <rPh sb="1" eb="3">
      <t>ニュウリョク</t>
    </rPh>
    <rPh sb="3" eb="4">
      <t>モ</t>
    </rPh>
    <phoneticPr fontId="4"/>
  </si>
  <si>
    <t>単複重複</t>
    <rPh sb="0" eb="1">
      <t>タン</t>
    </rPh>
    <rPh sb="1" eb="2">
      <t>フク</t>
    </rPh>
    <rPh sb="2" eb="4">
      <t>ジュウフク</t>
    </rPh>
    <phoneticPr fontId="4"/>
  </si>
  <si>
    <t>種目とランク両方の欄に入力してください</t>
    <rPh sb="0" eb="2">
      <t>シュモク</t>
    </rPh>
    <rPh sb="6" eb="8">
      <t>リョウホウ</t>
    </rPh>
    <rPh sb="9" eb="10">
      <t>ラン</t>
    </rPh>
    <rPh sb="11" eb="13">
      <t>ニュウリョク</t>
    </rPh>
    <phoneticPr fontId="4"/>
  </si>
  <si>
    <t>鹿児島県バドミントン少年団大会　参加申込書</t>
    <rPh sb="10" eb="13">
      <t>ショウネンダン</t>
    </rPh>
    <rPh sb="16" eb="18">
      <t>サンカ</t>
    </rPh>
    <rPh sb="18" eb="20">
      <t>モウシコミ</t>
    </rPh>
    <rPh sb="20" eb="21">
      <t>ショ</t>
    </rPh>
    <phoneticPr fontId="4"/>
  </si>
  <si>
    <t>　　４年生以下</t>
  </si>
  <si>
    <t>　　３年生以下</t>
  </si>
  <si>
    <t>小３以下D</t>
    <rPh sb="0" eb="1">
      <t>ショウ</t>
    </rPh>
    <rPh sb="2" eb="4">
      <t>イカ</t>
    </rPh>
    <phoneticPr fontId="4"/>
  </si>
  <si>
    <t>中１S</t>
    <rPh sb="0" eb="1">
      <t>チュウ</t>
    </rPh>
    <phoneticPr fontId="4"/>
  </si>
  <si>
    <t>T301</t>
  </si>
  <si>
    <t>T302</t>
  </si>
  <si>
    <t>T303</t>
  </si>
  <si>
    <t>T304</t>
  </si>
  <si>
    <t>T305</t>
  </si>
  <si>
    <t>T306</t>
  </si>
  <si>
    <t>T307</t>
  </si>
  <si>
    <t>T308</t>
  </si>
  <si>
    <t>T309</t>
  </si>
  <si>
    <t>T310</t>
  </si>
  <si>
    <t>T201</t>
  </si>
  <si>
    <t>T101</t>
    <phoneticPr fontId="4"/>
  </si>
  <si>
    <t>T202</t>
  </si>
  <si>
    <t>T102</t>
    <phoneticPr fontId="4"/>
  </si>
  <si>
    <t>T203</t>
  </si>
  <si>
    <t>T103</t>
  </si>
  <si>
    <t>T204</t>
  </si>
  <si>
    <t>T104</t>
  </si>
  <si>
    <t>T205</t>
  </si>
  <si>
    <t>T105</t>
  </si>
  <si>
    <t>T206</t>
  </si>
  <si>
    <t>T106</t>
  </si>
  <si>
    <t>T207</t>
  </si>
  <si>
    <t>T107</t>
  </si>
  <si>
    <t>T208</t>
  </si>
  <si>
    <t>T108</t>
  </si>
  <si>
    <t>T209</t>
  </si>
  <si>
    <t>T109</t>
  </si>
  <si>
    <t>T210</t>
  </si>
  <si>
    <t>T110</t>
  </si>
  <si>
    <t>ダブルス</t>
    <phoneticPr fontId="4"/>
  </si>
  <si>
    <t>シングルス</t>
    <phoneticPr fontId="4"/>
  </si>
  <si>
    <t>参加料</t>
    <rPh sb="0" eb="3">
      <t>サンカリョウ</t>
    </rPh>
    <phoneticPr fontId="3"/>
  </si>
  <si>
    <t>ダブルス</t>
    <phoneticPr fontId="3"/>
  </si>
  <si>
    <t>１組</t>
    <rPh sb="0" eb="2">
      <t>イチクミ</t>
    </rPh>
    <phoneticPr fontId="3"/>
  </si>
  <si>
    <t>シングルス</t>
    <phoneticPr fontId="3"/>
  </si>
  <si>
    <t>１人</t>
    <rPh sb="1" eb="2">
      <t>ニン</t>
    </rPh>
    <phoneticPr fontId="3"/>
  </si>
  <si>
    <t>　　　　必ず入力してください</t>
    <rPh sb="4" eb="5">
      <t>カナラ</t>
    </rPh>
    <rPh sb="6" eb="8">
      <t>ニュウリョク</t>
    </rPh>
    <phoneticPr fontId="4"/>
  </si>
  <si>
    <t>　　２年生以下</t>
  </si>
  <si>
    <t>　　１年生以下</t>
  </si>
  <si>
    <t>小１以下D</t>
    <rPh sb="0" eb="1">
      <t>ショウ</t>
    </rPh>
    <rPh sb="2" eb="4">
      <t>イカ</t>
    </rPh>
    <phoneticPr fontId="4"/>
  </si>
  <si>
    <t>県少年団連盟登録料</t>
    <rPh sb="0" eb="1">
      <t>ケン</t>
    </rPh>
    <rPh sb="1" eb="6">
      <t>ショウネンダンレンメイ</t>
    </rPh>
    <rPh sb="6" eb="9">
      <t>トウロクリョウ</t>
    </rPh>
    <phoneticPr fontId="4"/>
  </si>
  <si>
    <t>参加料・登録料　合計額</t>
    <rPh sb="0" eb="1">
      <t>サン</t>
    </rPh>
    <rPh sb="1" eb="2">
      <t>カ</t>
    </rPh>
    <rPh sb="2" eb="3">
      <t>リョウ</t>
    </rPh>
    <rPh sb="4" eb="7">
      <t>トウロクリョウ</t>
    </rPh>
    <rPh sb="8" eb="10">
      <t>ゴウケイ</t>
    </rPh>
    <rPh sb="10" eb="11">
      <t>ガク</t>
    </rPh>
    <phoneticPr fontId="4"/>
  </si>
  <si>
    <t>この額を振り込んでください。</t>
    <rPh sb="2" eb="3">
      <t>ガク</t>
    </rPh>
    <rPh sb="4" eb="5">
      <t>フ</t>
    </rPh>
    <rPh sb="6" eb="7">
      <t>コ</t>
    </rPh>
    <phoneticPr fontId="3"/>
  </si>
  <si>
    <t>※　申込みに関する記入方法などの問い合わせは　牧元まで　個人ライン又は
　　携帯電話（０９０－４３４２－８２５１）でご連絡ください。</t>
    <rPh sb="2" eb="4">
      <t>モウシコミ</t>
    </rPh>
    <rPh sb="6" eb="7">
      <t>カン</t>
    </rPh>
    <rPh sb="9" eb="11">
      <t>キニュウ</t>
    </rPh>
    <rPh sb="11" eb="13">
      <t>ホウホウ</t>
    </rPh>
    <rPh sb="16" eb="17">
      <t>ト</t>
    </rPh>
    <rPh sb="18" eb="19">
      <t>ア</t>
    </rPh>
    <rPh sb="23" eb="25">
      <t>マキモト</t>
    </rPh>
    <rPh sb="28" eb="30">
      <t>コジン</t>
    </rPh>
    <rPh sb="33" eb="34">
      <t>マタ</t>
    </rPh>
    <rPh sb="38" eb="42">
      <t>ケイタイデンワ</t>
    </rPh>
    <rPh sb="59" eb="61">
      <t>レンラク</t>
    </rPh>
    <phoneticPr fontId="4"/>
  </si>
  <si>
    <t>中学３年生</t>
    <rPh sb="0" eb="1">
      <t>チュウ</t>
    </rPh>
    <rPh sb="1" eb="2">
      <t>ガク</t>
    </rPh>
    <phoneticPr fontId="3"/>
  </si>
  <si>
    <t>　２年生</t>
    <phoneticPr fontId="3"/>
  </si>
  <si>
    <t>　１年生</t>
    <phoneticPr fontId="3"/>
  </si>
  <si>
    <t>１年生以下</t>
    <phoneticPr fontId="3"/>
  </si>
  <si>
    <t>二年以下D</t>
    <rPh sb="0" eb="4">
      <t>ニネンイカ</t>
    </rPh>
    <phoneticPr fontId="3"/>
  </si>
  <si>
    <t>一年以下Ｄ</t>
    <rPh sb="0" eb="1">
      <t>ヒト</t>
    </rPh>
    <rPh sb="1" eb="2">
      <t>ネン</t>
    </rPh>
    <rPh sb="2" eb="4">
      <t>イカ</t>
    </rPh>
    <phoneticPr fontId="4"/>
  </si>
  <si>
    <t>五年Ｓ</t>
    <rPh sb="0" eb="2">
      <t>ゴネン</t>
    </rPh>
    <phoneticPr fontId="3"/>
  </si>
  <si>
    <t>四年Ｓ</t>
    <rPh sb="0" eb="2">
      <t>ヨネン</t>
    </rPh>
    <phoneticPr fontId="3"/>
  </si>
  <si>
    <t>三年Ｓ</t>
    <rPh sb="0" eb="2">
      <t>サンネン</t>
    </rPh>
    <phoneticPr fontId="3"/>
  </si>
  <si>
    <t>一年以下D</t>
    <rPh sb="0" eb="4">
      <t>イチネンイカ</t>
    </rPh>
    <phoneticPr fontId="3"/>
  </si>
  <si>
    <t>小６S</t>
    <rPh sb="0" eb="1">
      <t>ショウ</t>
    </rPh>
    <phoneticPr fontId="4"/>
  </si>
  <si>
    <t>小５S</t>
    <rPh sb="0" eb="1">
      <t>ショウ</t>
    </rPh>
    <phoneticPr fontId="4"/>
  </si>
  <si>
    <t>小４S</t>
    <rPh sb="0" eb="1">
      <t>ショウ</t>
    </rPh>
    <phoneticPr fontId="4"/>
  </si>
  <si>
    <t>小３S</t>
    <rPh sb="0" eb="1">
      <t>ショウ</t>
    </rPh>
    <phoneticPr fontId="4"/>
  </si>
  <si>
    <t>小２S</t>
    <rPh sb="0" eb="1">
      <t>ショウ</t>
    </rPh>
    <phoneticPr fontId="4"/>
  </si>
  <si>
    <t>小１以下S</t>
    <rPh sb="0" eb="1">
      <t>ショウ</t>
    </rPh>
    <phoneticPr fontId="4"/>
  </si>
  <si>
    <t>中３S</t>
    <rPh sb="0" eb="1">
      <t>チュウ</t>
    </rPh>
    <phoneticPr fontId="4"/>
  </si>
  <si>
    <t>中２S</t>
    <rPh sb="0" eb="1">
      <t>チュウ</t>
    </rPh>
    <phoneticPr fontId="4"/>
  </si>
  <si>
    <t>小２以下D</t>
    <rPh sb="0" eb="1">
      <t>ショウ</t>
    </rPh>
    <rPh sb="2" eb="4">
      <t>イカ</t>
    </rPh>
    <phoneticPr fontId="4"/>
  </si>
  <si>
    <t>小５以下D</t>
    <phoneticPr fontId="4"/>
  </si>
  <si>
    <t>小４以下D</t>
    <rPh sb="0" eb="1">
      <t>ショウ</t>
    </rPh>
    <rPh sb="2" eb="4">
      <t>イカ</t>
    </rPh>
    <phoneticPr fontId="4"/>
  </si>
  <si>
    <t>小６以下D</t>
    <rPh sb="0" eb="1">
      <t>ショウ</t>
    </rPh>
    <rPh sb="2" eb="4">
      <t>イカ</t>
    </rPh>
    <phoneticPr fontId="4"/>
  </si>
  <si>
    <t>小学６年生</t>
    <rPh sb="0" eb="2">
      <t>ショウガク</t>
    </rPh>
    <phoneticPr fontId="3"/>
  </si>
  <si>
    <t>５年生</t>
    <phoneticPr fontId="3"/>
  </si>
  <si>
    <t>４年生</t>
    <phoneticPr fontId="3"/>
  </si>
  <si>
    <t>２年生</t>
    <phoneticPr fontId="3"/>
  </si>
  <si>
    <t>３年生</t>
    <phoneticPr fontId="3"/>
  </si>
  <si>
    <t>スポーツ少年団</t>
    <rPh sb="4" eb="7">
      <t>ショウネンダン</t>
    </rPh>
    <phoneticPr fontId="4"/>
  </si>
  <si>
    <t>記入してください</t>
    <rPh sb="0" eb="2">
      <t>キニュウ</t>
    </rPh>
    <phoneticPr fontId="3"/>
  </si>
  <si>
    <t>団名</t>
    <rPh sb="0" eb="2">
      <t>ダンメイ</t>
    </rPh>
    <phoneticPr fontId="3"/>
  </si>
  <si>
    <t>6男D</t>
    <rPh sb="1" eb="2">
      <t>ナン</t>
    </rPh>
    <phoneticPr fontId="3"/>
  </si>
  <si>
    <t>5男D</t>
    <rPh sb="1" eb="2">
      <t>ナン</t>
    </rPh>
    <phoneticPr fontId="3"/>
  </si>
  <si>
    <t>4男D</t>
    <rPh sb="1" eb="2">
      <t>ナン</t>
    </rPh>
    <phoneticPr fontId="3"/>
  </si>
  <si>
    <t>3男D</t>
    <rPh sb="1" eb="2">
      <t>ナン</t>
    </rPh>
    <phoneticPr fontId="3"/>
  </si>
  <si>
    <t>2男D</t>
    <rPh sb="1" eb="2">
      <t>ナン</t>
    </rPh>
    <phoneticPr fontId="3"/>
  </si>
  <si>
    <t>1男D</t>
    <rPh sb="1" eb="2">
      <t>ナン</t>
    </rPh>
    <phoneticPr fontId="3"/>
  </si>
  <si>
    <t>6女D</t>
    <rPh sb="1" eb="2">
      <t>ジョ</t>
    </rPh>
    <phoneticPr fontId="3"/>
  </si>
  <si>
    <t xml:space="preserve">5女D </t>
    <rPh sb="1" eb="2">
      <t>ジョ</t>
    </rPh>
    <phoneticPr fontId="3"/>
  </si>
  <si>
    <t>4女D</t>
    <rPh sb="1" eb="2">
      <t>ジョ</t>
    </rPh>
    <phoneticPr fontId="3"/>
  </si>
  <si>
    <t>3女D</t>
  </si>
  <si>
    <t>2女D</t>
    <rPh sb="1" eb="2">
      <t>ジョ</t>
    </rPh>
    <phoneticPr fontId="3"/>
  </si>
  <si>
    <t>1女D</t>
  </si>
  <si>
    <t>6男S</t>
    <rPh sb="1" eb="2">
      <t>ナン</t>
    </rPh>
    <phoneticPr fontId="3"/>
  </si>
  <si>
    <t>5男S</t>
    <rPh sb="1" eb="2">
      <t>ナン</t>
    </rPh>
    <phoneticPr fontId="3"/>
  </si>
  <si>
    <t>4男S</t>
    <rPh sb="1" eb="2">
      <t>ナン</t>
    </rPh>
    <phoneticPr fontId="3"/>
  </si>
  <si>
    <t>3男S</t>
    <rPh sb="1" eb="2">
      <t>ナン</t>
    </rPh>
    <phoneticPr fontId="3"/>
  </si>
  <si>
    <t>2男S</t>
    <rPh sb="1" eb="2">
      <t>ナン</t>
    </rPh>
    <phoneticPr fontId="3"/>
  </si>
  <si>
    <t>1男S</t>
    <rPh sb="1" eb="2">
      <t>ナン</t>
    </rPh>
    <phoneticPr fontId="3"/>
  </si>
  <si>
    <t>6女S</t>
    <rPh sb="1" eb="2">
      <t>ジョ</t>
    </rPh>
    <phoneticPr fontId="3"/>
  </si>
  <si>
    <t xml:space="preserve">5女S </t>
    <rPh sb="1" eb="2">
      <t>ジョ</t>
    </rPh>
    <phoneticPr fontId="3"/>
  </si>
  <si>
    <t>4女S</t>
    <rPh sb="1" eb="2">
      <t>ジョ</t>
    </rPh>
    <phoneticPr fontId="3"/>
  </si>
  <si>
    <t>3女S</t>
  </si>
  <si>
    <t>2女S</t>
    <rPh sb="1" eb="2">
      <t>ジョ</t>
    </rPh>
    <phoneticPr fontId="3"/>
  </si>
  <si>
    <t>1女S</t>
  </si>
  <si>
    <t>中3男S</t>
    <rPh sb="0" eb="1">
      <t>チュウ</t>
    </rPh>
    <rPh sb="2" eb="3">
      <t>ナン</t>
    </rPh>
    <phoneticPr fontId="3"/>
  </si>
  <si>
    <t>中2男S</t>
    <rPh sb="0" eb="1">
      <t>チュウ</t>
    </rPh>
    <rPh sb="2" eb="3">
      <t>ナン</t>
    </rPh>
    <phoneticPr fontId="3"/>
  </si>
  <si>
    <t>中1男S</t>
    <rPh sb="0" eb="1">
      <t>チュウ</t>
    </rPh>
    <rPh sb="2" eb="3">
      <t>ナン</t>
    </rPh>
    <phoneticPr fontId="3"/>
  </si>
  <si>
    <t>中3女S</t>
    <rPh sb="0" eb="1">
      <t>チュウ</t>
    </rPh>
    <phoneticPr fontId="3"/>
  </si>
  <si>
    <t>中2女S</t>
    <rPh sb="0" eb="1">
      <t>チュウ</t>
    </rPh>
    <phoneticPr fontId="3"/>
  </si>
  <si>
    <t>中1女S</t>
    <rPh sb="0" eb="1">
      <t>チュウ</t>
    </rPh>
    <phoneticPr fontId="3"/>
  </si>
  <si>
    <t>参加延人数</t>
    <rPh sb="0" eb="2">
      <t>サンカ</t>
    </rPh>
    <rPh sb="2" eb="5">
      <t>ノベニンズウ</t>
    </rPh>
    <phoneticPr fontId="3"/>
  </si>
  <si>
    <t>振込額</t>
    <rPh sb="0" eb="3">
      <t>フリコミガク</t>
    </rPh>
    <phoneticPr fontId="3"/>
  </si>
  <si>
    <t>このシートは集計に使用します。触らないでください。</t>
    <rPh sb="6" eb="8">
      <t>シュウケイ</t>
    </rPh>
    <rPh sb="9" eb="11">
      <t>シヨウ</t>
    </rPh>
    <rPh sb="15" eb="16">
      <t>サワ</t>
    </rPh>
    <phoneticPr fontId="3"/>
  </si>
  <si>
    <t>※　上記の参加申込書のデータを
　　　　makimoto2003@yahoo.co.jpにEメールしてください。</t>
    <phoneticPr fontId="4"/>
  </si>
  <si>
    <t>山口</t>
    <rPh sb="0" eb="2">
      <t>ヤマグチ</t>
    </rPh>
    <phoneticPr fontId="3"/>
  </si>
  <si>
    <t>希望</t>
    <rPh sb="0" eb="2">
      <t>キボウ</t>
    </rPh>
    <phoneticPr fontId="3"/>
  </si>
  <si>
    <t>六年以下Ｄ</t>
    <rPh sb="0" eb="1">
      <t>６</t>
    </rPh>
    <rPh sb="1" eb="2">
      <t>ネン</t>
    </rPh>
    <rPh sb="2" eb="4">
      <t>イカ</t>
    </rPh>
    <phoneticPr fontId="4"/>
  </si>
  <si>
    <t>奥原</t>
    <rPh sb="0" eb="2">
      <t>オクハラ</t>
    </rPh>
    <phoneticPr fontId="3"/>
  </si>
  <si>
    <t>沙也加</t>
    <rPh sb="0" eb="3">
      <t>サヤカ</t>
    </rPh>
    <phoneticPr fontId="3"/>
  </si>
  <si>
    <t>高橋</t>
    <rPh sb="0" eb="2">
      <t>タカハシ</t>
    </rPh>
    <phoneticPr fontId="3"/>
  </si>
  <si>
    <t>美佐紀</t>
    <rPh sb="0" eb="3">
      <t>ミサキ</t>
    </rPh>
    <phoneticPr fontId="3"/>
  </si>
  <si>
    <t>四年以下Ｄ</t>
    <rPh sb="0" eb="1">
      <t>４</t>
    </rPh>
    <rPh sb="1" eb="2">
      <t>ネン</t>
    </rPh>
    <rPh sb="2" eb="4">
      <t>イカ</t>
    </rPh>
    <phoneticPr fontId="4"/>
  </si>
  <si>
    <t>松友</t>
    <rPh sb="0" eb="2">
      <t>マツトモ</t>
    </rPh>
    <phoneticPr fontId="3"/>
  </si>
  <si>
    <t>由紀</t>
    <rPh sb="0" eb="2">
      <t>ユキ</t>
    </rPh>
    <phoneticPr fontId="3"/>
  </si>
  <si>
    <t>福島</t>
    <rPh sb="0" eb="2">
      <t>フクシマ</t>
    </rPh>
    <phoneticPr fontId="3"/>
  </si>
  <si>
    <t>彩花</t>
    <rPh sb="0" eb="2">
      <t>アヤカ</t>
    </rPh>
    <phoneticPr fontId="3"/>
  </si>
  <si>
    <t>五年以下Ｓ</t>
    <rPh sb="0" eb="1">
      <t>ゴ</t>
    </rPh>
    <rPh sb="1" eb="2">
      <t>ネン</t>
    </rPh>
    <rPh sb="2" eb="4">
      <t>イカ</t>
    </rPh>
    <phoneticPr fontId="4"/>
  </si>
  <si>
    <t>廣田</t>
    <rPh sb="0" eb="2">
      <t>ヒロタ</t>
    </rPh>
    <phoneticPr fontId="3"/>
  </si>
  <si>
    <t>茜</t>
    <rPh sb="0" eb="1">
      <t>アカネ</t>
    </rPh>
    <phoneticPr fontId="3"/>
  </si>
  <si>
    <t>五年以下Ｓ</t>
    <rPh sb="0" eb="1">
      <t>ゴ</t>
    </rPh>
    <phoneticPr fontId="4"/>
  </si>
  <si>
    <t>ﾔﾏｸﾞﾁﾉｿﾞﾐ</t>
    <phoneticPr fontId="3"/>
  </si>
  <si>
    <t>ｵｸﾊﾗｻﾔｶ</t>
    <phoneticPr fontId="3"/>
  </si>
  <si>
    <t>ﾀｶﾊｼﾐｻｷ</t>
    <phoneticPr fontId="3"/>
  </si>
  <si>
    <t>ﾏﾂﾄﾓﾕｷ</t>
    <phoneticPr fontId="3"/>
  </si>
  <si>
    <t>ﾌｸｼﾏｱﾔｶ</t>
    <phoneticPr fontId="3"/>
  </si>
  <si>
    <t>ﾋﾛﾀｱﾔｶ</t>
    <phoneticPr fontId="3"/>
  </si>
  <si>
    <t>鹿児島県バドミントン少年団大会　参加申込書(令和7年度)</t>
    <rPh sb="10" eb="13">
      <t>ショウネンダン</t>
    </rPh>
    <rPh sb="16" eb="18">
      <t>サンカ</t>
    </rPh>
    <rPh sb="18" eb="20">
      <t>モウシコミ</t>
    </rPh>
    <rPh sb="20" eb="21">
      <t>ショ</t>
    </rPh>
    <rPh sb="22" eb="24">
      <t>レイワ</t>
    </rPh>
    <rPh sb="25" eb="27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</si>
</sst>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;\-#,##0"/>
    <numFmt numFmtId="177" formatCode="#,##0&quot;　人&quot;"/>
    <numFmt numFmtId="178" formatCode="#,##0&quot;　円&quot;;\-#,##0"/>
  </numFmts>
  <fonts count="4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color rgb="FFFF0000"/>
      <name val="ＭＳ Ｐゴシック"/>
      <family val="3"/>
      <charset val="128"/>
      <scheme val="minor"/>
    </font>
    <font>
      <sz val="11"/>
      <color theme="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8"/>
      <color rgb="FFFF0000"/>
      <name val="HGP創英角ﾎﾟｯﾌﾟ体"/>
      <family val="3"/>
      <charset val="128"/>
    </font>
    <font>
      <sz val="16"/>
      <color rgb="FFFF0000"/>
      <name val="HGP創英角ﾎﾟｯﾌﾟ体"/>
      <family val="3"/>
      <charset val="128"/>
    </font>
    <font>
      <b/>
      <sz val="14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</font>
    <font>
      <b/>
      <sz val="14"/>
      <color theme="0"/>
      <name val="ＭＳ Ｐ明朝"/>
      <family val="1"/>
      <charset val="128"/>
    </font>
    <font>
      <sz val="12"/>
      <name val="HGS明朝B"/>
      <family val="1"/>
      <charset val="128"/>
    </font>
    <font>
      <sz val="12"/>
      <color theme="0"/>
      <name val="HGS明朝B"/>
      <family val="1"/>
      <charset val="128"/>
    </font>
    <font>
      <b/>
      <sz val="12"/>
      <name val="HGS明朝B"/>
      <family val="1"/>
      <charset val="128"/>
    </font>
    <font>
      <sz val="14"/>
      <name val="HGS明朝B"/>
      <family val="1"/>
      <charset val="128"/>
    </font>
    <font>
      <sz val="11"/>
      <name val="HG明朝B"/>
      <family val="1"/>
      <charset val="128"/>
    </font>
    <font>
      <sz val="14"/>
      <name val="HGP明朝B"/>
      <family val="1"/>
      <charset val="128"/>
    </font>
    <font>
      <sz val="14"/>
      <color theme="1"/>
      <name val="HGP明朝B"/>
      <family val="1"/>
      <charset val="128"/>
    </font>
    <font>
      <b/>
      <sz val="12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4"/>
      <color rgb="FFFF0000"/>
      <name val="HGP創英角ﾎﾟｯﾌﾟ体"/>
      <family val="3"/>
      <charset val="128"/>
    </font>
    <font>
      <sz val="10"/>
      <color theme="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HG明朝B"/>
      <family val="1"/>
      <charset val="128"/>
    </font>
    <font>
      <sz val="11"/>
      <color theme="1"/>
      <name val="HG明朝B"/>
      <family val="1"/>
      <charset val="128"/>
    </font>
    <font>
      <b/>
      <sz val="9"/>
      <color indexed="53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2"/>
      <name val="HG明朝E"/>
      <family val="1"/>
      <charset val="128"/>
    </font>
    <font>
      <sz val="11"/>
      <color theme="0"/>
      <name val="ＭＳ Ｐゴシック"/>
      <family val="3"/>
      <charset val="128"/>
      <scheme val="minor"/>
    </font>
    <font>
      <sz val="11"/>
      <color theme="1"/>
      <name val="游ゴシック Medium"/>
      <family val="3"/>
      <charset val="128"/>
    </font>
    <font>
      <sz val="16"/>
      <color theme="0"/>
      <name val="游ゴシック Medium"/>
      <family val="3"/>
      <charset val="128"/>
    </font>
    <font>
      <sz val="16"/>
      <name val="ＭＳ Ｐ明朝"/>
      <family val="1"/>
      <charset val="128"/>
    </font>
    <font>
      <sz val="12"/>
      <color rgb="FFFF0000"/>
      <name val="HGP創英角ﾎﾟｯﾌﾟ体"/>
      <family val="3"/>
      <charset val="128"/>
    </font>
    <font>
      <sz val="12"/>
      <color theme="1"/>
      <name val="ＭＳ Ｐゴシック"/>
      <family val="2"/>
      <charset val="128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5">
    <xf numFmtId="0" fontId="0" fillId="0" borderId="0" xfId="0">
      <alignment vertical="center"/>
    </xf>
    <xf numFmtId="0" fontId="2" fillId="0" borderId="6" xfId="0" applyFont="1" applyBorder="1" applyAlignment="1">
      <alignment vertical="center" shrinkToFit="1"/>
    </xf>
    <xf numFmtId="0" fontId="2" fillId="0" borderId="6" xfId="0" applyFont="1" applyBorder="1" applyAlignment="1">
      <alignment horizontal="center" vertical="center" shrinkToFit="1"/>
    </xf>
    <xf numFmtId="0" fontId="0" fillId="0" borderId="6" xfId="0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9" fillId="0" borderId="5" xfId="0" applyFont="1" applyBorder="1">
      <alignment vertical="center"/>
    </xf>
    <xf numFmtId="0" fontId="2" fillId="0" borderId="11" xfId="0" applyFont="1" applyBorder="1" applyAlignment="1">
      <alignment vertical="center" shrinkToFit="1"/>
    </xf>
    <xf numFmtId="0" fontId="2" fillId="0" borderId="14" xfId="0" applyFont="1" applyBorder="1" applyAlignment="1">
      <alignment horizontal="center" vertical="center" shrinkToFit="1"/>
    </xf>
    <xf numFmtId="0" fontId="0" fillId="4" borderId="0" xfId="0" applyFill="1">
      <alignment vertical="center"/>
    </xf>
    <xf numFmtId="0" fontId="7" fillId="4" borderId="0" xfId="0" applyFont="1" applyFill="1" applyAlignment="1">
      <alignment horizontal="left" vertical="center" readingOrder="1"/>
    </xf>
    <xf numFmtId="0" fontId="10" fillId="4" borderId="0" xfId="0" applyFont="1" applyFill="1" applyAlignment="1">
      <alignment horizontal="left" vertical="center" readingOrder="1"/>
    </xf>
    <xf numFmtId="38" fontId="12" fillId="3" borderId="2" xfId="1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center" vertical="center" shrinkToFit="1"/>
    </xf>
    <xf numFmtId="0" fontId="7" fillId="0" borderId="0" xfId="0" applyFont="1" applyAlignment="1">
      <alignment vertical="center" readingOrder="1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2" fillId="4" borderId="0" xfId="0" applyFont="1" applyFill="1">
      <alignment vertical="center"/>
    </xf>
    <xf numFmtId="0" fontId="2" fillId="5" borderId="6" xfId="0" applyFont="1" applyFill="1" applyBorder="1">
      <alignment vertical="center"/>
    </xf>
    <xf numFmtId="0" fontId="12" fillId="2" borderId="6" xfId="0" applyFont="1" applyFill="1" applyBorder="1">
      <alignment vertical="center"/>
    </xf>
    <xf numFmtId="0" fontId="16" fillId="4" borderId="0" xfId="0" applyFont="1" applyFill="1" applyAlignment="1">
      <alignment vertical="center" wrapText="1"/>
    </xf>
    <xf numFmtId="0" fontId="17" fillId="4" borderId="0" xfId="0" applyFont="1" applyFill="1" applyAlignment="1">
      <alignment vertical="center" wrapText="1"/>
    </xf>
    <xf numFmtId="0" fontId="6" fillId="0" borderId="0" xfId="0" applyFont="1" applyAlignment="1">
      <alignment horizontal="center" vertical="center" shrinkToFit="1"/>
    </xf>
    <xf numFmtId="0" fontId="14" fillId="2" borderId="6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19" fillId="4" borderId="0" xfId="0" applyFont="1" applyFill="1">
      <alignment vertical="center"/>
    </xf>
    <xf numFmtId="0" fontId="1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13" fillId="4" borderId="0" xfId="0" applyFont="1" applyFill="1" applyProtection="1">
      <alignment vertical="center"/>
      <protection locked="0"/>
    </xf>
    <xf numFmtId="0" fontId="12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9" fillId="4" borderId="0" xfId="0" applyFont="1" applyFill="1">
      <alignment vertical="center"/>
    </xf>
    <xf numFmtId="0" fontId="9" fillId="4" borderId="0" xfId="0" applyFont="1" applyFill="1" applyAlignment="1">
      <alignment vertical="center" shrinkToFit="1"/>
    </xf>
    <xf numFmtId="0" fontId="19" fillId="4" borderId="0" xfId="0" applyFont="1" applyFill="1" applyAlignment="1">
      <alignment horizontal="left" vertical="center" readingOrder="1"/>
    </xf>
    <xf numFmtId="0" fontId="31" fillId="3" borderId="11" xfId="0" applyFont="1" applyFill="1" applyBorder="1" applyAlignment="1" applyProtection="1">
      <alignment vertical="center" shrinkToFit="1"/>
      <protection locked="0"/>
    </xf>
    <xf numFmtId="0" fontId="13" fillId="4" borderId="0" xfId="0" applyFont="1" applyFill="1" applyAlignment="1" applyProtection="1">
      <alignment horizontal="center" vertical="center"/>
      <protection locked="0"/>
    </xf>
    <xf numFmtId="0" fontId="31" fillId="3" borderId="11" xfId="0" applyFont="1" applyFill="1" applyBorder="1" applyAlignment="1" applyProtection="1">
      <alignment horizontal="center" vertical="center" shrinkToFit="1"/>
      <protection locked="0"/>
    </xf>
    <xf numFmtId="0" fontId="19" fillId="4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9" fillId="0" borderId="0" xfId="0" applyFont="1">
      <alignment vertical="center"/>
    </xf>
    <xf numFmtId="0" fontId="15" fillId="0" borderId="0" xfId="0" applyFont="1">
      <alignment vertical="center"/>
    </xf>
    <xf numFmtId="0" fontId="34" fillId="0" borderId="0" xfId="0" applyFont="1" applyAlignment="1">
      <alignment horizontal="center" vertical="center" shrinkToFit="1"/>
    </xf>
    <xf numFmtId="0" fontId="34" fillId="0" borderId="0" xfId="0" applyFont="1">
      <alignment vertical="center"/>
    </xf>
    <xf numFmtId="0" fontId="34" fillId="0" borderId="0" xfId="0" applyFont="1" applyAlignment="1">
      <alignment vertical="center" shrinkToFit="1"/>
    </xf>
    <xf numFmtId="0" fontId="0" fillId="4" borderId="0" xfId="0" applyFill="1" applyProtection="1">
      <alignment vertical="center"/>
      <protection hidden="1"/>
    </xf>
    <xf numFmtId="0" fontId="0" fillId="0" borderId="0" xfId="0" applyProtection="1">
      <alignment vertical="center"/>
      <protection hidden="1"/>
    </xf>
    <xf numFmtId="0" fontId="17" fillId="4" borderId="0" xfId="0" applyFont="1" applyFill="1" applyAlignment="1" applyProtection="1">
      <alignment vertical="center" wrapText="1"/>
      <protection hidden="1"/>
    </xf>
    <xf numFmtId="0" fontId="33" fillId="0" borderId="0" xfId="0" applyFont="1" applyAlignment="1" applyProtection="1">
      <alignment vertical="center" wrapText="1"/>
      <protection hidden="1"/>
    </xf>
    <xf numFmtId="0" fontId="15" fillId="0" borderId="0" xfId="0" applyFont="1" applyProtection="1">
      <alignment vertical="center"/>
      <protection hidden="1"/>
    </xf>
    <xf numFmtId="38" fontId="15" fillId="0" borderId="0" xfId="0" applyNumberFormat="1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26" fillId="3" borderId="16" xfId="0" applyFont="1" applyFill="1" applyBorder="1" applyAlignment="1" applyProtection="1">
      <alignment horizontal="center" vertical="center"/>
      <protection hidden="1"/>
    </xf>
    <xf numFmtId="0" fontId="23" fillId="3" borderId="17" xfId="0" applyFont="1" applyFill="1" applyBorder="1" applyAlignment="1" applyProtection="1">
      <alignment horizontal="left" vertical="center"/>
      <protection hidden="1"/>
    </xf>
    <xf numFmtId="0" fontId="26" fillId="3" borderId="19" xfId="0" applyFont="1" applyFill="1" applyBorder="1" applyAlignment="1" applyProtection="1">
      <alignment horizontal="center" vertical="center"/>
      <protection hidden="1"/>
    </xf>
    <xf numFmtId="0" fontId="23" fillId="3" borderId="20" xfId="0" applyFont="1" applyFill="1" applyBorder="1" applyAlignment="1" applyProtection="1">
      <alignment horizontal="left" vertical="center"/>
      <protection hidden="1"/>
    </xf>
    <xf numFmtId="0" fontId="26" fillId="3" borderId="4" xfId="0" applyFont="1" applyFill="1" applyBorder="1" applyAlignment="1" applyProtection="1">
      <alignment horizontal="center" vertical="center"/>
      <protection hidden="1"/>
    </xf>
    <xf numFmtId="0" fontId="23" fillId="3" borderId="22" xfId="0" applyFont="1" applyFill="1" applyBorder="1" applyAlignment="1" applyProtection="1">
      <alignment horizontal="left" vertical="center"/>
      <protection hidden="1"/>
    </xf>
    <xf numFmtId="0" fontId="26" fillId="3" borderId="23" xfId="0" applyFont="1" applyFill="1" applyBorder="1" applyAlignment="1" applyProtection="1">
      <alignment horizontal="center" vertical="center"/>
      <protection hidden="1"/>
    </xf>
    <xf numFmtId="0" fontId="23" fillId="3" borderId="24" xfId="0" applyFont="1" applyFill="1" applyBorder="1" applyAlignment="1" applyProtection="1">
      <alignment horizontal="left" vertical="center"/>
      <protection hidden="1"/>
    </xf>
    <xf numFmtId="0" fontId="37" fillId="0" borderId="0" xfId="0" applyFont="1">
      <alignment vertical="center"/>
    </xf>
    <xf numFmtId="0" fontId="27" fillId="0" borderId="0" xfId="0" applyFont="1">
      <alignment vertical="center"/>
    </xf>
    <xf numFmtId="0" fontId="38" fillId="0" borderId="0" xfId="0" applyFont="1" applyAlignment="1">
      <alignment horizontal="center" vertical="center"/>
    </xf>
    <xf numFmtId="0" fontId="38" fillId="0" borderId="0" xfId="0" applyFont="1">
      <alignment vertical="center"/>
    </xf>
    <xf numFmtId="176" fontId="38" fillId="0" borderId="0" xfId="0" applyNumberFormat="1" applyFont="1">
      <alignment vertical="center"/>
    </xf>
    <xf numFmtId="0" fontId="36" fillId="0" borderId="6" xfId="0" applyFont="1" applyBorder="1" applyAlignment="1">
      <alignment horizontal="centerContinuous" vertical="center"/>
    </xf>
    <xf numFmtId="0" fontId="35" fillId="0" borderId="1" xfId="0" applyFont="1" applyBorder="1" applyAlignment="1">
      <alignment horizontal="centerContinuous" vertical="center"/>
    </xf>
    <xf numFmtId="0" fontId="35" fillId="0" borderId="3" xfId="0" applyFont="1" applyBorder="1" applyAlignment="1">
      <alignment horizontal="centerContinuous" vertical="center"/>
    </xf>
    <xf numFmtId="0" fontId="41" fillId="0" borderId="15" xfId="0" applyFont="1" applyBorder="1" applyAlignment="1">
      <alignment horizontal="left" vertical="center" indent="2"/>
    </xf>
    <xf numFmtId="0" fontId="41" fillId="0" borderId="18" xfId="0" applyFont="1" applyBorder="1" applyAlignment="1">
      <alignment horizontal="left" vertical="center" indent="4"/>
    </xf>
    <xf numFmtId="0" fontId="41" fillId="0" borderId="21" xfId="0" applyFont="1" applyBorder="1" applyAlignment="1">
      <alignment horizontal="left" vertical="center" indent="2"/>
    </xf>
    <xf numFmtId="0" fontId="41" fillId="0" borderId="18" xfId="0" applyFont="1" applyBorder="1" applyAlignment="1">
      <alignment horizontal="center" vertical="center"/>
    </xf>
    <xf numFmtId="0" fontId="41" fillId="0" borderId="1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hidden="1"/>
    </xf>
    <xf numFmtId="0" fontId="11" fillId="0" borderId="0" xfId="0" applyFont="1" applyProtection="1">
      <alignment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Protection="1">
      <alignment vertical="center"/>
      <protection hidden="1"/>
    </xf>
    <xf numFmtId="0" fontId="42" fillId="0" borderId="0" xfId="0" applyFont="1" applyProtection="1">
      <alignment vertical="center"/>
      <protection hidden="1"/>
    </xf>
    <xf numFmtId="0" fontId="43" fillId="0" borderId="0" xfId="0" applyFont="1" applyAlignment="1">
      <alignment horizontal="center" vertical="center"/>
    </xf>
    <xf numFmtId="176" fontId="35" fillId="0" borderId="6" xfId="0" applyNumberFormat="1" applyFont="1" applyBorder="1" applyAlignment="1">
      <alignment horizontal="centerContinuous" vertical="center"/>
    </xf>
    <xf numFmtId="0" fontId="43" fillId="15" borderId="0" xfId="0" applyFont="1" applyFill="1" applyAlignment="1" applyProtection="1">
      <alignment horizontal="center" vertical="center"/>
      <protection hidden="1"/>
    </xf>
    <xf numFmtId="0" fontId="43" fillId="10" borderId="0" xfId="0" applyFont="1" applyFill="1" applyAlignment="1" applyProtection="1">
      <alignment horizontal="center" vertical="center"/>
      <protection hidden="1"/>
    </xf>
    <xf numFmtId="0" fontId="43" fillId="11" borderId="0" xfId="0" applyFont="1" applyFill="1" applyAlignment="1" applyProtection="1">
      <alignment horizontal="center" vertical="center"/>
      <protection hidden="1"/>
    </xf>
    <xf numFmtId="0" fontId="43" fillId="3" borderId="0" xfId="0" applyFont="1" applyFill="1" applyAlignment="1" applyProtection="1">
      <alignment horizontal="center" vertical="center"/>
      <protection hidden="1"/>
    </xf>
    <xf numFmtId="0" fontId="43" fillId="12" borderId="0" xfId="0" applyFont="1" applyFill="1" applyAlignment="1" applyProtection="1">
      <alignment horizontal="center" vertical="center"/>
      <protection hidden="1"/>
    </xf>
    <xf numFmtId="0" fontId="43" fillId="8" borderId="0" xfId="0" applyFont="1" applyFill="1" applyAlignment="1" applyProtection="1">
      <alignment horizontal="center" vertical="center"/>
      <protection hidden="1"/>
    </xf>
    <xf numFmtId="0" fontId="43" fillId="13" borderId="0" xfId="0" applyFont="1" applyFill="1" applyAlignment="1" applyProtection="1">
      <alignment horizontal="center" vertical="center"/>
      <protection hidden="1"/>
    </xf>
    <xf numFmtId="0" fontId="43" fillId="14" borderId="0" xfId="0" applyFont="1" applyFill="1" applyAlignment="1" applyProtection="1">
      <alignment horizontal="center" vertical="center"/>
      <protection hidden="1"/>
    </xf>
    <xf numFmtId="0" fontId="43" fillId="0" borderId="0" xfId="0" applyFont="1" applyAlignment="1" applyProtection="1">
      <alignment horizontal="center" vertical="center"/>
      <protection hidden="1"/>
    </xf>
    <xf numFmtId="38" fontId="43" fillId="0" borderId="0" xfId="1" applyFont="1" applyFill="1" applyAlignment="1" applyProtection="1">
      <alignment horizontal="center" vertical="center"/>
      <protection hidden="1"/>
    </xf>
    <xf numFmtId="0" fontId="43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32" fillId="4" borderId="0" xfId="0" applyFont="1" applyFill="1">
      <alignment vertical="center"/>
    </xf>
    <xf numFmtId="0" fontId="10" fillId="0" borderId="0" xfId="0" applyFont="1">
      <alignment vertical="center"/>
    </xf>
    <xf numFmtId="0" fontId="10" fillId="4" borderId="0" xfId="0" applyFont="1" applyFill="1" applyAlignment="1">
      <alignment horizontal="center" vertical="center"/>
    </xf>
    <xf numFmtId="0" fontId="46" fillId="4" borderId="0" xfId="0" applyFont="1" applyFill="1" applyAlignment="1">
      <alignment vertical="center" wrapText="1"/>
    </xf>
    <xf numFmtId="0" fontId="47" fillId="4" borderId="0" xfId="0" applyFont="1" applyFill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shrinkToFit="1"/>
    </xf>
    <xf numFmtId="0" fontId="33" fillId="4" borderId="0" xfId="0" applyFont="1" applyFill="1" applyAlignment="1" applyProtection="1">
      <alignment horizontal="center" vertical="center" wrapText="1"/>
      <protection hidden="1"/>
    </xf>
    <xf numFmtId="0" fontId="33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>
      <alignment horizontal="center" vertical="center" shrinkToFit="1"/>
    </xf>
    <xf numFmtId="0" fontId="21" fillId="7" borderId="1" xfId="0" applyFont="1" applyFill="1" applyBorder="1" applyAlignment="1">
      <alignment horizontal="center" vertical="center"/>
    </xf>
    <xf numFmtId="0" fontId="21" fillId="7" borderId="3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4" xfId="0" applyFont="1" applyBorder="1" applyAlignment="1">
      <alignment horizontal="center" vertical="center" textRotation="255"/>
    </xf>
    <xf numFmtId="0" fontId="12" fillId="0" borderId="9" xfId="0" applyFont="1" applyBorder="1" applyAlignment="1">
      <alignment horizontal="center" vertical="center" textRotation="255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0" fontId="5" fillId="2" borderId="2" xfId="0" applyFont="1" applyFill="1" applyBorder="1" applyAlignment="1" applyProtection="1">
      <alignment horizontal="center" vertical="center" shrinkToFit="1"/>
      <protection locked="0"/>
    </xf>
    <xf numFmtId="0" fontId="5" fillId="2" borderId="3" xfId="0" applyFont="1" applyFill="1" applyBorder="1" applyAlignment="1" applyProtection="1">
      <alignment horizontal="center" vertical="center" shrinkToFit="1"/>
      <protection locked="0"/>
    </xf>
    <xf numFmtId="0" fontId="45" fillId="4" borderId="2" xfId="0" applyFont="1" applyFill="1" applyBorder="1" applyAlignment="1" applyProtection="1">
      <alignment horizontal="center" vertical="center" shrinkToFit="1"/>
      <protection locked="0"/>
    </xf>
    <xf numFmtId="0" fontId="45" fillId="4" borderId="3" xfId="0" applyFont="1" applyFill="1" applyBorder="1" applyAlignment="1" applyProtection="1">
      <alignment horizontal="center" vertical="center" shrinkToFit="1"/>
      <protection locked="0"/>
    </xf>
    <xf numFmtId="0" fontId="21" fillId="9" borderId="1" xfId="0" applyFont="1" applyFill="1" applyBorder="1" applyAlignment="1">
      <alignment horizontal="center" vertical="center"/>
    </xf>
    <xf numFmtId="0" fontId="21" fillId="9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shrinkToFit="1"/>
      <protection hidden="1"/>
    </xf>
    <xf numFmtId="0" fontId="5" fillId="3" borderId="2" xfId="0" applyFont="1" applyFill="1" applyBorder="1" applyAlignment="1" applyProtection="1">
      <alignment horizontal="center" vertical="center" shrinkToFit="1"/>
      <protection hidden="1"/>
    </xf>
    <xf numFmtId="0" fontId="5" fillId="3" borderId="3" xfId="0" applyFont="1" applyFill="1" applyBorder="1" applyAlignment="1" applyProtection="1">
      <alignment horizontal="center" vertical="center" shrinkToFit="1"/>
      <protection hidden="1"/>
    </xf>
    <xf numFmtId="0" fontId="27" fillId="0" borderId="0" xfId="0" applyFont="1" applyAlignment="1">
      <alignment horizontal="left" vertical="center" wrapText="1"/>
    </xf>
    <xf numFmtId="0" fontId="30" fillId="0" borderId="1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178" fontId="28" fillId="3" borderId="1" xfId="1" applyNumberFormat="1" applyFont="1" applyFill="1" applyBorder="1" applyAlignment="1" applyProtection="1">
      <alignment horizontal="center" vertical="center"/>
      <protection hidden="1"/>
    </xf>
    <xf numFmtId="178" fontId="28" fillId="3" borderId="2" xfId="1" applyNumberFormat="1" applyFont="1" applyFill="1" applyBorder="1" applyAlignment="1" applyProtection="1">
      <alignment horizontal="center" vertical="center"/>
      <protection hidden="1"/>
    </xf>
    <xf numFmtId="178" fontId="28" fillId="3" borderId="3" xfId="1" applyNumberFormat="1" applyFont="1" applyFill="1" applyBorder="1" applyAlignment="1" applyProtection="1">
      <alignment horizontal="center" vertical="center"/>
      <protection hidden="1"/>
    </xf>
    <xf numFmtId="0" fontId="22" fillId="6" borderId="1" xfId="0" applyFont="1" applyFill="1" applyBorder="1" applyAlignment="1" applyProtection="1">
      <alignment horizontal="center" vertical="center"/>
      <protection locked="0"/>
    </xf>
    <xf numFmtId="0" fontId="22" fillId="6" borderId="3" xfId="0" applyFont="1" applyFill="1" applyBorder="1" applyAlignment="1" applyProtection="1">
      <alignment horizontal="center" vertical="center"/>
      <protection locked="0"/>
    </xf>
    <xf numFmtId="0" fontId="29" fillId="2" borderId="1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28" fillId="3" borderId="1" xfId="0" applyFont="1" applyFill="1" applyBorder="1" applyAlignment="1" applyProtection="1">
      <alignment horizontal="center" vertical="center" shrinkToFit="1"/>
      <protection hidden="1"/>
    </xf>
    <xf numFmtId="0" fontId="28" fillId="3" borderId="3" xfId="0" applyFont="1" applyFill="1" applyBorder="1" applyAlignment="1" applyProtection="1">
      <alignment horizontal="center" vertical="center" shrinkToFit="1"/>
      <protection hidden="1"/>
    </xf>
    <xf numFmtId="0" fontId="28" fillId="4" borderId="2" xfId="0" applyFont="1" applyFill="1" applyBorder="1" applyAlignment="1" applyProtection="1">
      <alignment horizontal="center" vertical="center" shrinkToFit="1"/>
      <protection hidden="1"/>
    </xf>
    <xf numFmtId="0" fontId="28" fillId="4" borderId="3" xfId="0" applyFont="1" applyFill="1" applyBorder="1" applyAlignment="1" applyProtection="1">
      <alignment horizontal="center" vertical="center" shrinkToFit="1"/>
      <protection hidden="1"/>
    </xf>
    <xf numFmtId="0" fontId="23" fillId="0" borderId="1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8" borderId="1" xfId="0" applyFont="1" applyFill="1" applyBorder="1" applyAlignment="1">
      <alignment horizontal="center" vertical="center"/>
    </xf>
    <xf numFmtId="0" fontId="23" fillId="8" borderId="3" xfId="0" applyFont="1" applyFill="1" applyBorder="1" applyAlignment="1">
      <alignment horizontal="center" vertical="center"/>
    </xf>
    <xf numFmtId="178" fontId="26" fillId="3" borderId="1" xfId="0" applyNumberFormat="1" applyFont="1" applyFill="1" applyBorder="1" applyAlignment="1" applyProtection="1">
      <alignment horizontal="center" vertical="center"/>
      <protection hidden="1"/>
    </xf>
    <xf numFmtId="178" fontId="26" fillId="3" borderId="2" xfId="0" applyNumberFormat="1" applyFont="1" applyFill="1" applyBorder="1" applyAlignment="1" applyProtection="1">
      <alignment horizontal="center" vertical="center"/>
      <protection hidden="1"/>
    </xf>
    <xf numFmtId="178" fontId="26" fillId="3" borderId="3" xfId="0" applyNumberFormat="1" applyFont="1" applyFill="1" applyBorder="1" applyAlignment="1" applyProtection="1">
      <alignment horizontal="center" vertical="center"/>
      <protection hidden="1"/>
    </xf>
    <xf numFmtId="0" fontId="25" fillId="0" borderId="7" xfId="0" applyFont="1" applyBorder="1" applyAlignment="1">
      <alignment horizontal="center" vertical="center" textRotation="255"/>
    </xf>
    <xf numFmtId="0" fontId="25" fillId="0" borderId="10" xfId="0" applyFont="1" applyBorder="1" applyAlignment="1">
      <alignment horizontal="center" vertical="center" textRotation="255"/>
    </xf>
    <xf numFmtId="177" fontId="26" fillId="3" borderId="1" xfId="0" applyNumberFormat="1" applyFont="1" applyFill="1" applyBorder="1" applyAlignment="1" applyProtection="1">
      <alignment horizontal="center" vertical="center"/>
      <protection hidden="1"/>
    </xf>
    <xf numFmtId="177" fontId="26" fillId="3" borderId="2" xfId="0" applyNumberFormat="1" applyFont="1" applyFill="1" applyBorder="1" applyAlignment="1" applyProtection="1">
      <alignment horizontal="center" vertical="center"/>
      <protection hidden="1"/>
    </xf>
    <xf numFmtId="177" fontId="26" fillId="3" borderId="3" xfId="0" applyNumberFormat="1" applyFont="1" applyFill="1" applyBorder="1" applyAlignment="1" applyProtection="1">
      <alignment horizontal="center" vertical="center"/>
      <protection hidden="1"/>
    </xf>
    <xf numFmtId="0" fontId="24" fillId="7" borderId="6" xfId="0" applyFont="1" applyFill="1" applyBorder="1" applyAlignment="1">
      <alignment horizontal="center" vertical="center"/>
    </xf>
    <xf numFmtId="0" fontId="44" fillId="9" borderId="0" xfId="0" applyFont="1" applyFill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4">
    <dxf>
      <font>
        <b/>
        <i val="0"/>
        <strike val="0"/>
      </font>
      <fill>
        <patternFill>
          <bgColor rgb="FF00B0F0"/>
        </patternFill>
      </fill>
    </dxf>
    <dxf>
      <fill>
        <patternFill>
          <bgColor rgb="FFFFBDDE"/>
        </patternFill>
      </fill>
    </dxf>
    <dxf>
      <font>
        <b/>
        <i val="0"/>
        <strike val="0"/>
      </font>
      <fill>
        <patternFill>
          <bgColor rgb="FF00B0F0"/>
        </patternFill>
      </fill>
    </dxf>
    <dxf>
      <fill>
        <patternFill>
          <bgColor rgb="FFFFBDDE"/>
        </patternFill>
      </fill>
    </dxf>
  </dxfs>
  <tableStyles count="0" defaultTableStyle="TableStyleMedium2" defaultPivotStyle="PivotStyleLight16"/>
  <colors>
    <mruColors>
      <color rgb="FFFFCCFF"/>
      <color rgb="FFFFFF99"/>
      <color rgb="FFFFFF66"/>
      <color rgb="FFFFBDDE"/>
      <color rgb="FFA5FD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76200</xdr:colOff>
      <xdr:row>5</xdr:row>
      <xdr:rowOff>57150</xdr:rowOff>
    </xdr:from>
    <xdr:to>
      <xdr:col>12</xdr:col>
      <xdr:colOff>400050</xdr:colOff>
      <xdr:row>5</xdr:row>
      <xdr:rowOff>238125</xdr:rowOff>
    </xdr:to>
    <xdr:sp macro="" textlink="">
      <xdr:nvSpPr>
        <xdr:cNvPr id="2" name="左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943725" y="1104900"/>
          <a:ext cx="323850" cy="180975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50800</xdr:colOff>
      <xdr:row>7</xdr:row>
      <xdr:rowOff>69850</xdr:rowOff>
    </xdr:from>
    <xdr:to>
      <xdr:col>8</xdr:col>
      <xdr:colOff>374650</xdr:colOff>
      <xdr:row>7</xdr:row>
      <xdr:rowOff>273050</xdr:rowOff>
    </xdr:to>
    <xdr:sp macro="" textlink="">
      <xdr:nvSpPr>
        <xdr:cNvPr id="2" name="矢印: 左 1">
          <a:extLst>
            <a:ext uri="{FF2B5EF4-FFF2-40B4-BE49-F238E27FC236}">
              <a16:creationId xmlns:a16="http://schemas.microsoft.com/office/drawing/2014/main" id="{1B65DFA3-A54C-3FB0-DDAE-14BFC6BF0E32}"/>
            </a:ext>
          </a:extLst>
        </xdr:cNvPr>
        <xdr:cNvSpPr/>
      </xdr:nvSpPr>
      <xdr:spPr>
        <a:xfrm>
          <a:off x="5822950" y="1854200"/>
          <a:ext cx="457200" cy="20320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50800</xdr:colOff>
      <xdr:row>5</xdr:row>
      <xdr:rowOff>50800</xdr:rowOff>
    </xdr:from>
    <xdr:to>
      <xdr:col>8</xdr:col>
      <xdr:colOff>374650</xdr:colOff>
      <xdr:row>5</xdr:row>
      <xdr:rowOff>254000</xdr:rowOff>
    </xdr:to>
    <xdr:sp macro="" textlink="">
      <xdr:nvSpPr>
        <xdr:cNvPr id="4" name="矢印: 左 3">
          <a:extLst>
            <a:ext uri="{FF2B5EF4-FFF2-40B4-BE49-F238E27FC236}">
              <a16:creationId xmlns:a16="http://schemas.microsoft.com/office/drawing/2014/main" id="{F4164AA6-A9CF-4AF0-B9F5-09FEA978A061}"/>
            </a:ext>
          </a:extLst>
        </xdr:cNvPr>
        <xdr:cNvSpPr/>
      </xdr:nvSpPr>
      <xdr:spPr>
        <a:xfrm>
          <a:off x="5822950" y="1238250"/>
          <a:ext cx="457200" cy="20320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AW100"/>
  <sheetViews>
    <sheetView showGridLines="0" tabSelected="1" workbookViewId="0">
      <selection activeCell="D6" sqref="D6:F6"/>
    </sheetView>
  </sheetViews>
  <sheetFormatPr defaultRowHeight="23.25" customHeight="1" x14ac:dyDescent="0.2"/>
  <cols>
    <col min="1" max="1" width="3.1796875" customWidth="1"/>
    <col min="2" max="2" width="4" customWidth="1"/>
    <col min="3" max="4" width="9.36328125" customWidth="1"/>
    <col min="5" max="5" width="13.81640625" customWidth="1"/>
    <col min="6" max="6" width="5.6328125" customWidth="1"/>
    <col min="7" max="7" width="9.08984375" customWidth="1"/>
    <col min="8" max="8" width="7.453125" customWidth="1"/>
    <col min="9" max="9" width="9.08984375" customWidth="1"/>
    <col min="10" max="10" width="7.453125" customWidth="1"/>
    <col min="11" max="11" width="10.6328125" customWidth="1"/>
    <col min="12" max="12" width="0.90625" customWidth="1"/>
    <col min="13" max="13" width="14" style="49" customWidth="1"/>
    <col min="15" max="20" width="8.54296875" customWidth="1"/>
    <col min="21" max="23" width="8.54296875" style="49" customWidth="1"/>
    <col min="24" max="25" width="9" style="49"/>
    <col min="26" max="27" width="11.453125" style="49" customWidth="1"/>
    <col min="28" max="33" width="10.90625" style="77" customWidth="1"/>
    <col min="34" max="34" width="5.08984375" style="49" customWidth="1"/>
    <col min="35" max="37" width="10.90625" style="77" customWidth="1"/>
    <col min="38" max="38" width="9" style="77"/>
    <col min="39" max="40" width="8.81640625" style="77"/>
    <col min="41" max="43" width="9" style="77"/>
    <col min="44" max="44" width="9" style="49"/>
    <col min="45" max="49" width="9"/>
  </cols>
  <sheetData>
    <row r="1" spans="2:43" ht="22.5" customHeight="1" x14ac:dyDescent="0.2">
      <c r="B1" s="108" t="s">
        <v>211</v>
      </c>
      <c r="C1" s="108"/>
      <c r="D1" s="108"/>
      <c r="E1" s="108"/>
      <c r="F1" s="108"/>
      <c r="G1" s="108"/>
      <c r="H1" s="108"/>
      <c r="I1" s="108"/>
      <c r="J1" s="108"/>
      <c r="K1" s="108"/>
      <c r="M1" s="48"/>
      <c r="N1" s="12"/>
      <c r="O1" s="12"/>
      <c r="P1" s="12"/>
      <c r="Q1" s="12"/>
      <c r="R1" s="12"/>
      <c r="S1" s="12"/>
    </row>
    <row r="2" spans="2:43" ht="15" customHeight="1" x14ac:dyDescent="0.2">
      <c r="K2" s="30"/>
      <c r="N2" s="12"/>
      <c r="P2" s="12"/>
      <c r="Q2" s="12"/>
      <c r="R2" s="12"/>
      <c r="S2" s="12"/>
    </row>
    <row r="3" spans="2:43" ht="22.5" customHeight="1" x14ac:dyDescent="0.2">
      <c r="F3" s="109" t="s">
        <v>68</v>
      </c>
      <c r="G3" s="110"/>
      <c r="L3" s="12"/>
      <c r="N3" s="12"/>
      <c r="O3" s="12"/>
      <c r="P3" s="12"/>
      <c r="Q3" s="12"/>
      <c r="R3" s="12"/>
      <c r="S3" s="12"/>
    </row>
    <row r="4" spans="2:43" ht="11.25" customHeight="1" x14ac:dyDescent="0.2">
      <c r="B4" s="113"/>
      <c r="C4" s="113"/>
      <c r="D4" s="113"/>
      <c r="E4" s="113"/>
      <c r="F4" s="113"/>
      <c r="G4" s="113"/>
      <c r="H4" s="113"/>
      <c r="I4" s="113"/>
      <c r="J4" s="113"/>
      <c r="K4" s="113"/>
      <c r="N4" s="12"/>
      <c r="P4" s="12"/>
      <c r="Q4" s="12"/>
      <c r="R4" s="12"/>
      <c r="S4" s="12"/>
      <c r="Z4" s="78" t="s">
        <v>110</v>
      </c>
      <c r="AA4" s="78" t="s">
        <v>111</v>
      </c>
      <c r="AB4" s="78" t="s">
        <v>146</v>
      </c>
      <c r="AC4" s="78" t="s">
        <v>144</v>
      </c>
      <c r="AD4" s="78" t="s">
        <v>145</v>
      </c>
      <c r="AE4" s="78" t="s">
        <v>78</v>
      </c>
      <c r="AF4" s="78" t="s">
        <v>143</v>
      </c>
      <c r="AG4" s="78" t="s">
        <v>120</v>
      </c>
      <c r="AH4" s="78"/>
      <c r="AI4" s="78" t="s">
        <v>135</v>
      </c>
      <c r="AJ4" s="78" t="s">
        <v>136</v>
      </c>
      <c r="AK4" s="78" t="s">
        <v>137</v>
      </c>
      <c r="AL4" s="78" t="s">
        <v>138</v>
      </c>
      <c r="AM4" s="78" t="s">
        <v>139</v>
      </c>
      <c r="AN4" s="78" t="s">
        <v>140</v>
      </c>
      <c r="AO4" s="78" t="s">
        <v>141</v>
      </c>
      <c r="AP4" s="78" t="s">
        <v>142</v>
      </c>
      <c r="AQ4" s="78" t="s">
        <v>79</v>
      </c>
    </row>
    <row r="5" spans="2:43" ht="11.25" customHeight="1" x14ac:dyDescent="0.2">
      <c r="Q5" s="12"/>
      <c r="R5" s="12"/>
      <c r="S5" s="12"/>
      <c r="Z5" s="78"/>
      <c r="AA5" s="78"/>
      <c r="AB5" s="79"/>
      <c r="AC5" s="79"/>
      <c r="AD5" s="79"/>
      <c r="AE5" s="79"/>
      <c r="AF5" s="79"/>
      <c r="AG5" s="79"/>
      <c r="AH5" s="78"/>
      <c r="AI5" s="79"/>
      <c r="AJ5" s="79"/>
      <c r="AK5" s="79"/>
      <c r="AL5" s="79"/>
      <c r="AM5" s="79"/>
      <c r="AN5" s="79"/>
      <c r="AO5" s="79"/>
      <c r="AP5" s="80"/>
      <c r="AQ5" s="79"/>
    </row>
    <row r="6" spans="2:43" ht="22.5" customHeight="1" x14ac:dyDescent="0.2">
      <c r="B6" s="111" t="s">
        <v>0</v>
      </c>
      <c r="C6" s="112"/>
      <c r="D6" s="124"/>
      <c r="E6" s="125"/>
      <c r="F6" s="126"/>
      <c r="G6" s="127" t="s">
        <v>152</v>
      </c>
      <c r="H6" s="127"/>
      <c r="I6" s="127"/>
      <c r="J6" s="127"/>
      <c r="K6" s="128"/>
      <c r="M6" s="28" t="s">
        <v>117</v>
      </c>
      <c r="P6" s="12"/>
      <c r="Q6" s="12"/>
      <c r="R6" s="12"/>
      <c r="S6" s="12"/>
      <c r="Z6" s="78" t="s">
        <v>146</v>
      </c>
      <c r="AA6" s="78" t="s">
        <v>135</v>
      </c>
      <c r="AB6" s="79">
        <v>601</v>
      </c>
      <c r="AC6" s="79">
        <v>501</v>
      </c>
      <c r="AD6" s="79">
        <v>401</v>
      </c>
      <c r="AE6" s="79">
        <v>301</v>
      </c>
      <c r="AF6" s="79">
        <v>201</v>
      </c>
      <c r="AG6" s="79">
        <v>101</v>
      </c>
      <c r="AH6" s="78"/>
      <c r="AI6" s="79">
        <v>601</v>
      </c>
      <c r="AJ6" s="79">
        <v>501</v>
      </c>
      <c r="AK6" s="79">
        <v>401</v>
      </c>
      <c r="AL6" s="79">
        <v>301</v>
      </c>
      <c r="AM6" s="79">
        <v>201</v>
      </c>
      <c r="AN6" s="79">
        <v>101</v>
      </c>
      <c r="AO6" s="79" t="s">
        <v>80</v>
      </c>
      <c r="AP6" s="79" t="s">
        <v>90</v>
      </c>
      <c r="AQ6" s="79" t="s">
        <v>91</v>
      </c>
    </row>
    <row r="7" spans="2:43" ht="22.5" customHeight="1" x14ac:dyDescent="0.2">
      <c r="B7" s="114" t="s">
        <v>1</v>
      </c>
      <c r="C7" s="116" t="s">
        <v>2</v>
      </c>
      <c r="D7" s="117"/>
      <c r="E7" s="118" t="s">
        <v>47</v>
      </c>
      <c r="F7" s="120" t="s">
        <v>5</v>
      </c>
      <c r="G7" s="111" t="s">
        <v>51</v>
      </c>
      <c r="H7" s="112"/>
      <c r="I7" s="111" t="s">
        <v>53</v>
      </c>
      <c r="J7" s="112"/>
      <c r="K7" s="122" t="s">
        <v>7</v>
      </c>
      <c r="M7" s="107" t="str">
        <f>IF($I$83&gt;0,"入力漏れがあります","")</f>
        <v/>
      </c>
      <c r="N7" s="12"/>
      <c r="P7" s="12"/>
      <c r="Q7" s="12"/>
      <c r="R7" s="12"/>
      <c r="S7" s="12"/>
      <c r="Z7" s="78" t="s">
        <v>144</v>
      </c>
      <c r="AA7" s="78" t="s">
        <v>136</v>
      </c>
      <c r="AB7" s="79">
        <v>602</v>
      </c>
      <c r="AC7" s="79">
        <v>502</v>
      </c>
      <c r="AD7" s="79">
        <v>402</v>
      </c>
      <c r="AE7" s="79">
        <v>302</v>
      </c>
      <c r="AF7" s="79">
        <v>202</v>
      </c>
      <c r="AG7" s="79">
        <v>102</v>
      </c>
      <c r="AH7" s="78"/>
      <c r="AI7" s="79">
        <v>602</v>
      </c>
      <c r="AJ7" s="79">
        <v>502</v>
      </c>
      <c r="AK7" s="79">
        <v>402</v>
      </c>
      <c r="AL7" s="79">
        <v>302</v>
      </c>
      <c r="AM7" s="79">
        <v>202</v>
      </c>
      <c r="AN7" s="79">
        <v>102</v>
      </c>
      <c r="AO7" s="79" t="s">
        <v>81</v>
      </c>
      <c r="AP7" s="79" t="s">
        <v>92</v>
      </c>
      <c r="AQ7" s="79" t="s">
        <v>93</v>
      </c>
    </row>
    <row r="8" spans="2:43" ht="22.5" customHeight="1" x14ac:dyDescent="0.2">
      <c r="B8" s="115"/>
      <c r="C8" s="29" t="s">
        <v>3</v>
      </c>
      <c r="D8" s="29" t="s">
        <v>4</v>
      </c>
      <c r="E8" s="119"/>
      <c r="F8" s="121"/>
      <c r="G8" s="18" t="s">
        <v>6</v>
      </c>
      <c r="H8" s="19" t="s">
        <v>52</v>
      </c>
      <c r="I8" s="18" t="s">
        <v>6</v>
      </c>
      <c r="J8" s="19" t="s">
        <v>52</v>
      </c>
      <c r="K8" s="123"/>
      <c r="M8" s="107"/>
      <c r="N8" s="27" t="s">
        <v>55</v>
      </c>
      <c r="P8" s="12"/>
      <c r="Q8" s="12"/>
      <c r="R8" s="12"/>
      <c r="S8" s="12"/>
      <c r="Z8" s="78" t="s">
        <v>145</v>
      </c>
      <c r="AA8" s="78" t="s">
        <v>137</v>
      </c>
      <c r="AB8" s="79">
        <v>603</v>
      </c>
      <c r="AC8" s="79">
        <v>503</v>
      </c>
      <c r="AD8" s="79">
        <v>403</v>
      </c>
      <c r="AE8" s="79">
        <v>303</v>
      </c>
      <c r="AF8" s="79">
        <v>203</v>
      </c>
      <c r="AG8" s="79">
        <v>103</v>
      </c>
      <c r="AH8" s="78"/>
      <c r="AI8" s="79">
        <v>603</v>
      </c>
      <c r="AJ8" s="79">
        <v>503</v>
      </c>
      <c r="AK8" s="79">
        <v>403</v>
      </c>
      <c r="AL8" s="79">
        <v>303</v>
      </c>
      <c r="AM8" s="79">
        <v>203</v>
      </c>
      <c r="AN8" s="79">
        <v>103</v>
      </c>
      <c r="AO8" s="79" t="s">
        <v>82</v>
      </c>
      <c r="AP8" s="79" t="s">
        <v>94</v>
      </c>
      <c r="AQ8" s="79" t="s">
        <v>95</v>
      </c>
    </row>
    <row r="9" spans="2:43" ht="21" customHeight="1" x14ac:dyDescent="0.2">
      <c r="B9" s="6">
        <v>1</v>
      </c>
      <c r="C9" s="22"/>
      <c r="D9" s="22"/>
      <c r="E9" s="105"/>
      <c r="F9" s="26"/>
      <c r="G9" s="38"/>
      <c r="H9" s="15"/>
      <c r="I9" s="40"/>
      <c r="J9" s="15"/>
      <c r="K9" s="3"/>
      <c r="M9" s="50"/>
      <c r="N9" s="41" t="s">
        <v>56</v>
      </c>
      <c r="O9" s="14" t="s">
        <v>70</v>
      </c>
      <c r="P9" s="23"/>
      <c r="Q9" s="23"/>
      <c r="R9" s="97"/>
      <c r="S9" s="97"/>
      <c r="Z9" s="78" t="s">
        <v>78</v>
      </c>
      <c r="AA9" s="78" t="s">
        <v>138</v>
      </c>
      <c r="AB9" s="79">
        <v>604</v>
      </c>
      <c r="AC9" s="79">
        <v>504</v>
      </c>
      <c r="AD9" s="79">
        <v>404</v>
      </c>
      <c r="AE9" s="79">
        <v>304</v>
      </c>
      <c r="AF9" s="79">
        <v>204</v>
      </c>
      <c r="AG9" s="79">
        <v>104</v>
      </c>
      <c r="AH9" s="78"/>
      <c r="AI9" s="79">
        <v>604</v>
      </c>
      <c r="AJ9" s="79">
        <v>504</v>
      </c>
      <c r="AK9" s="79">
        <v>404</v>
      </c>
      <c r="AL9" s="79">
        <v>304</v>
      </c>
      <c r="AM9" s="79">
        <v>204</v>
      </c>
      <c r="AN9" s="79">
        <v>104</v>
      </c>
      <c r="AO9" s="79" t="s">
        <v>83</v>
      </c>
      <c r="AP9" s="79" t="s">
        <v>96</v>
      </c>
      <c r="AQ9" s="79" t="s">
        <v>97</v>
      </c>
    </row>
    <row r="10" spans="2:43" ht="21" customHeight="1" x14ac:dyDescent="0.2">
      <c r="B10" s="5">
        <v>2</v>
      </c>
      <c r="C10" s="22"/>
      <c r="D10" s="22"/>
      <c r="E10" s="105"/>
      <c r="F10" s="26"/>
      <c r="G10" s="38"/>
      <c r="H10" s="15"/>
      <c r="I10" s="40"/>
      <c r="J10" s="15"/>
      <c r="K10" s="3"/>
      <c r="M10" s="106" t="str">
        <f>IF($H$81=0,"","ダブルスの入力に不備"&amp;CHAR(10)&amp;"ペアは同じ番号を入力")</f>
        <v/>
      </c>
      <c r="N10" s="41" t="s">
        <v>56</v>
      </c>
      <c r="O10" s="14" t="s">
        <v>57</v>
      </c>
      <c r="P10" s="12"/>
      <c r="Q10" s="12"/>
      <c r="R10" s="12"/>
      <c r="S10" s="12"/>
      <c r="Z10" s="78" t="s">
        <v>143</v>
      </c>
      <c r="AA10" s="78" t="s">
        <v>139</v>
      </c>
      <c r="AB10" s="79">
        <v>605</v>
      </c>
      <c r="AC10" s="79">
        <v>505</v>
      </c>
      <c r="AD10" s="79">
        <v>405</v>
      </c>
      <c r="AE10" s="79">
        <v>305</v>
      </c>
      <c r="AF10" s="79">
        <v>205</v>
      </c>
      <c r="AG10" s="79">
        <v>105</v>
      </c>
      <c r="AH10" s="78"/>
      <c r="AI10" s="79">
        <v>605</v>
      </c>
      <c r="AJ10" s="79">
        <v>505</v>
      </c>
      <c r="AK10" s="79">
        <v>405</v>
      </c>
      <c r="AL10" s="79">
        <v>305</v>
      </c>
      <c r="AM10" s="79">
        <v>205</v>
      </c>
      <c r="AN10" s="79">
        <v>105</v>
      </c>
      <c r="AO10" s="79" t="s">
        <v>84</v>
      </c>
      <c r="AP10" s="79" t="s">
        <v>98</v>
      </c>
      <c r="AQ10" s="79" t="s">
        <v>99</v>
      </c>
    </row>
    <row r="11" spans="2:43" ht="21" customHeight="1" x14ac:dyDescent="0.2">
      <c r="B11" s="5">
        <v>3</v>
      </c>
      <c r="C11" s="22"/>
      <c r="D11" s="22"/>
      <c r="E11" s="105"/>
      <c r="F11" s="26"/>
      <c r="G11" s="38"/>
      <c r="H11" s="15"/>
      <c r="I11" s="40"/>
      <c r="J11" s="15"/>
      <c r="K11" s="3"/>
      <c r="M11" s="106"/>
      <c r="N11" s="42" t="s">
        <v>56</v>
      </c>
      <c r="O11" s="21"/>
      <c r="P11" s="28" t="s">
        <v>49</v>
      </c>
      <c r="Q11" s="23"/>
      <c r="R11" s="12"/>
      <c r="S11" s="12"/>
      <c r="Z11" s="78" t="s">
        <v>120</v>
      </c>
      <c r="AA11" s="78" t="s">
        <v>140</v>
      </c>
      <c r="AB11" s="79">
        <v>606</v>
      </c>
      <c r="AC11" s="79">
        <v>506</v>
      </c>
      <c r="AD11" s="79">
        <v>406</v>
      </c>
      <c r="AE11" s="79">
        <v>306</v>
      </c>
      <c r="AF11" s="79">
        <v>206</v>
      </c>
      <c r="AG11" s="79">
        <v>106</v>
      </c>
      <c r="AH11" s="78"/>
      <c r="AI11" s="79">
        <v>606</v>
      </c>
      <c r="AJ11" s="79">
        <v>506</v>
      </c>
      <c r="AK11" s="79">
        <v>406</v>
      </c>
      <c r="AL11" s="79">
        <v>306</v>
      </c>
      <c r="AM11" s="79">
        <v>206</v>
      </c>
      <c r="AN11" s="79">
        <v>106</v>
      </c>
      <c r="AO11" s="79" t="s">
        <v>85</v>
      </c>
      <c r="AP11" s="79" t="s">
        <v>100</v>
      </c>
      <c r="AQ11" s="79" t="s">
        <v>101</v>
      </c>
    </row>
    <row r="12" spans="2:43" ht="21" customHeight="1" x14ac:dyDescent="0.2">
      <c r="B12" s="4">
        <v>4</v>
      </c>
      <c r="C12" s="22"/>
      <c r="D12" s="22"/>
      <c r="E12" s="105"/>
      <c r="F12" s="26"/>
      <c r="G12" s="38"/>
      <c r="H12" s="15"/>
      <c r="I12" s="40"/>
      <c r="J12" s="15"/>
      <c r="K12" s="3"/>
      <c r="M12" s="106"/>
      <c r="N12" s="42"/>
      <c r="O12" s="37" t="s">
        <v>50</v>
      </c>
      <c r="P12" s="23"/>
      <c r="Q12" s="23"/>
      <c r="R12" s="23"/>
      <c r="S12" s="12"/>
      <c r="Z12" s="78"/>
      <c r="AA12" s="78" t="s">
        <v>141</v>
      </c>
      <c r="AB12" s="79">
        <v>607</v>
      </c>
      <c r="AC12" s="79">
        <v>507</v>
      </c>
      <c r="AD12" s="79">
        <v>407</v>
      </c>
      <c r="AE12" s="79">
        <v>307</v>
      </c>
      <c r="AF12" s="79">
        <v>207</v>
      </c>
      <c r="AG12" s="79">
        <v>107</v>
      </c>
      <c r="AH12" s="78"/>
      <c r="AI12" s="79">
        <v>607</v>
      </c>
      <c r="AJ12" s="79">
        <v>507</v>
      </c>
      <c r="AK12" s="79">
        <v>407</v>
      </c>
      <c r="AL12" s="79">
        <v>307</v>
      </c>
      <c r="AM12" s="79">
        <v>207</v>
      </c>
      <c r="AN12" s="79">
        <v>107</v>
      </c>
      <c r="AO12" s="79" t="s">
        <v>86</v>
      </c>
      <c r="AP12" s="79" t="s">
        <v>102</v>
      </c>
      <c r="AQ12" s="79" t="s">
        <v>103</v>
      </c>
    </row>
    <row r="13" spans="2:43" ht="21" customHeight="1" x14ac:dyDescent="0.2">
      <c r="B13" s="5">
        <v>5</v>
      </c>
      <c r="C13" s="22"/>
      <c r="D13" s="22"/>
      <c r="E13" s="105"/>
      <c r="F13" s="26"/>
      <c r="G13" s="38"/>
      <c r="H13" s="15"/>
      <c r="I13" s="40"/>
      <c r="J13" s="15"/>
      <c r="K13" s="3"/>
      <c r="M13" s="106"/>
      <c r="N13" s="42" t="s">
        <v>56</v>
      </c>
      <c r="O13" s="13" t="s">
        <v>21</v>
      </c>
      <c r="P13" s="12"/>
      <c r="Q13" s="12"/>
      <c r="R13" s="12"/>
      <c r="S13" s="12"/>
      <c r="Z13" s="78"/>
      <c r="AA13" s="78" t="s">
        <v>142</v>
      </c>
      <c r="AB13" s="79">
        <v>608</v>
      </c>
      <c r="AC13" s="79">
        <v>508</v>
      </c>
      <c r="AD13" s="79">
        <v>408</v>
      </c>
      <c r="AE13" s="79">
        <v>308</v>
      </c>
      <c r="AF13" s="79">
        <v>208</v>
      </c>
      <c r="AG13" s="79">
        <v>108</v>
      </c>
      <c r="AH13" s="78"/>
      <c r="AI13" s="79">
        <v>608</v>
      </c>
      <c r="AJ13" s="79">
        <v>508</v>
      </c>
      <c r="AK13" s="79">
        <v>408</v>
      </c>
      <c r="AL13" s="79">
        <v>308</v>
      </c>
      <c r="AM13" s="79">
        <v>208</v>
      </c>
      <c r="AN13" s="79">
        <v>108</v>
      </c>
      <c r="AO13" s="79" t="s">
        <v>87</v>
      </c>
      <c r="AP13" s="79" t="s">
        <v>104</v>
      </c>
      <c r="AQ13" s="79" t="s">
        <v>105</v>
      </c>
    </row>
    <row r="14" spans="2:43" ht="21" customHeight="1" x14ac:dyDescent="0.2">
      <c r="B14" s="5">
        <v>6</v>
      </c>
      <c r="C14" s="22"/>
      <c r="D14" s="22"/>
      <c r="E14" s="105"/>
      <c r="F14" s="26"/>
      <c r="G14" s="38"/>
      <c r="H14" s="15"/>
      <c r="I14" s="40"/>
      <c r="J14" s="15"/>
      <c r="K14" s="3"/>
      <c r="M14" s="50"/>
      <c r="N14" s="42" t="s">
        <v>56</v>
      </c>
      <c r="O14" s="13" t="s">
        <v>28</v>
      </c>
      <c r="P14" s="12"/>
      <c r="Q14" s="12"/>
      <c r="R14" s="12"/>
      <c r="S14" s="12"/>
      <c r="Z14" s="78"/>
      <c r="AA14" s="78" t="s">
        <v>79</v>
      </c>
      <c r="AB14" s="79">
        <v>609</v>
      </c>
      <c r="AC14" s="79">
        <v>509</v>
      </c>
      <c r="AD14" s="79">
        <v>409</v>
      </c>
      <c r="AE14" s="79">
        <v>309</v>
      </c>
      <c r="AF14" s="79">
        <v>209</v>
      </c>
      <c r="AG14" s="79">
        <v>109</v>
      </c>
      <c r="AH14" s="78"/>
      <c r="AI14" s="79">
        <v>609</v>
      </c>
      <c r="AJ14" s="79">
        <v>509</v>
      </c>
      <c r="AK14" s="79">
        <v>409</v>
      </c>
      <c r="AL14" s="79">
        <v>309</v>
      </c>
      <c r="AM14" s="79">
        <v>209</v>
      </c>
      <c r="AN14" s="79">
        <v>109</v>
      </c>
      <c r="AO14" s="79" t="s">
        <v>88</v>
      </c>
      <c r="AP14" s="79" t="s">
        <v>106</v>
      </c>
      <c r="AQ14" s="79" t="s">
        <v>107</v>
      </c>
    </row>
    <row r="15" spans="2:43" ht="21" customHeight="1" x14ac:dyDescent="0.2">
      <c r="B15" s="4">
        <v>7</v>
      </c>
      <c r="C15" s="22"/>
      <c r="D15" s="22"/>
      <c r="E15" s="105"/>
      <c r="F15" s="26"/>
      <c r="G15" s="38"/>
      <c r="H15" s="15"/>
      <c r="I15" s="40"/>
      <c r="J15" s="15"/>
      <c r="K15" s="3"/>
      <c r="M15" s="106" t="str">
        <f>IF($J$81=0,"","シングルスの入力不備"&amp;CHAR(10)&amp;"番号の重複")</f>
        <v/>
      </c>
      <c r="N15" s="41" t="s">
        <v>56</v>
      </c>
      <c r="O15" s="98" t="s">
        <v>74</v>
      </c>
      <c r="P15" s="12"/>
      <c r="Q15" s="12"/>
      <c r="R15" s="12"/>
      <c r="S15" s="12"/>
      <c r="Z15" s="78"/>
      <c r="AA15" s="78"/>
      <c r="AB15" s="79">
        <v>610</v>
      </c>
      <c r="AC15" s="79">
        <v>510</v>
      </c>
      <c r="AD15" s="79">
        <v>410</v>
      </c>
      <c r="AE15" s="79">
        <v>310</v>
      </c>
      <c r="AF15" s="79">
        <v>210</v>
      </c>
      <c r="AG15" s="79">
        <v>110</v>
      </c>
      <c r="AH15" s="78"/>
      <c r="AI15" s="79">
        <v>610</v>
      </c>
      <c r="AJ15" s="79">
        <v>510</v>
      </c>
      <c r="AK15" s="79">
        <v>410</v>
      </c>
      <c r="AL15" s="79">
        <v>310</v>
      </c>
      <c r="AM15" s="79">
        <v>210</v>
      </c>
      <c r="AN15" s="79">
        <v>110</v>
      </c>
      <c r="AO15" s="79" t="s">
        <v>89</v>
      </c>
      <c r="AP15" s="79" t="s">
        <v>108</v>
      </c>
      <c r="AQ15" s="79" t="s">
        <v>109</v>
      </c>
    </row>
    <row r="16" spans="2:43" ht="21" customHeight="1" x14ac:dyDescent="0.2">
      <c r="B16" s="4">
        <v>8</v>
      </c>
      <c r="C16" s="22"/>
      <c r="D16" s="22"/>
      <c r="E16" s="105"/>
      <c r="F16" s="26"/>
      <c r="G16" s="38"/>
      <c r="H16" s="15"/>
      <c r="I16" s="40"/>
      <c r="J16" s="15"/>
      <c r="K16" s="3"/>
      <c r="M16" s="106"/>
      <c r="N16" s="42" t="s">
        <v>56</v>
      </c>
      <c r="O16" s="13" t="s">
        <v>54</v>
      </c>
      <c r="P16" s="23"/>
      <c r="Q16" s="23"/>
      <c r="R16" s="12"/>
      <c r="S16" s="12"/>
      <c r="Z16" s="78"/>
      <c r="AA16" s="78"/>
    </row>
    <row r="17" spans="2:27" ht="21" customHeight="1" x14ac:dyDescent="0.2">
      <c r="B17" s="5">
        <v>9</v>
      </c>
      <c r="C17" s="22"/>
      <c r="D17" s="22"/>
      <c r="E17" s="105"/>
      <c r="F17" s="26"/>
      <c r="G17" s="38"/>
      <c r="H17" s="15"/>
      <c r="I17" s="40"/>
      <c r="J17" s="15"/>
      <c r="K17" s="3"/>
      <c r="M17" s="106"/>
      <c r="AA17" s="78"/>
    </row>
    <row r="18" spans="2:27" ht="21" customHeight="1" x14ac:dyDescent="0.2">
      <c r="B18" s="5">
        <v>10</v>
      </c>
      <c r="C18" s="22"/>
      <c r="D18" s="22"/>
      <c r="E18" s="105"/>
      <c r="F18" s="26"/>
      <c r="G18" s="38"/>
      <c r="H18" s="15"/>
      <c r="I18" s="40"/>
      <c r="J18" s="15"/>
      <c r="K18" s="3"/>
      <c r="M18" s="50"/>
      <c r="N18" s="42"/>
      <c r="O18" s="13"/>
    </row>
    <row r="19" spans="2:27" ht="21" customHeight="1" x14ac:dyDescent="0.2">
      <c r="B19" s="4">
        <v>11</v>
      </c>
      <c r="C19" s="22"/>
      <c r="D19" s="22"/>
      <c r="E19" s="105"/>
      <c r="F19" s="26"/>
      <c r="G19" s="38"/>
      <c r="H19" s="15"/>
      <c r="I19" s="40"/>
      <c r="J19" s="15"/>
      <c r="K19" s="3"/>
      <c r="M19" s="107" t="str">
        <f>IF($K$81&gt;=1,"単複が"&amp;CHAR(10)&amp;"重複入力","")</f>
        <v/>
      </c>
      <c r="N19" s="23"/>
      <c r="O19" s="20"/>
    </row>
    <row r="20" spans="2:27" ht="21" customHeight="1" x14ac:dyDescent="0.2">
      <c r="B20" s="5">
        <v>12</v>
      </c>
      <c r="C20" s="22"/>
      <c r="D20" s="22"/>
      <c r="E20" s="105"/>
      <c r="F20" s="26"/>
      <c r="G20" s="38"/>
      <c r="H20" s="15"/>
      <c r="I20" s="40"/>
      <c r="J20" s="15"/>
      <c r="K20" s="3"/>
      <c r="M20" s="107"/>
      <c r="N20" s="23"/>
      <c r="P20" s="23"/>
      <c r="Q20" s="23"/>
      <c r="R20" s="23"/>
      <c r="S20" s="12"/>
    </row>
    <row r="21" spans="2:27" ht="21" customHeight="1" x14ac:dyDescent="0.2">
      <c r="B21" s="5">
        <v>13</v>
      </c>
      <c r="C21" s="22"/>
      <c r="D21" s="22"/>
      <c r="E21" s="105"/>
      <c r="F21" s="26"/>
      <c r="G21" s="38"/>
      <c r="H21" s="15"/>
      <c r="I21" s="40"/>
      <c r="J21" s="15"/>
      <c r="K21" s="3"/>
      <c r="M21" s="51"/>
      <c r="N21" s="24"/>
      <c r="P21" s="24"/>
      <c r="Q21" s="24"/>
      <c r="R21" s="12"/>
      <c r="S21" s="12"/>
    </row>
    <row r="22" spans="2:27" ht="21" customHeight="1" x14ac:dyDescent="0.2">
      <c r="B22" s="4">
        <v>14</v>
      </c>
      <c r="C22" s="22"/>
      <c r="D22" s="22"/>
      <c r="E22" s="105"/>
      <c r="F22" s="26"/>
      <c r="G22" s="38"/>
      <c r="H22" s="15"/>
      <c r="I22" s="40"/>
      <c r="J22" s="15"/>
      <c r="K22" s="3"/>
      <c r="M22" s="50"/>
      <c r="N22" s="24"/>
      <c r="O22" s="13"/>
      <c r="P22" s="24"/>
      <c r="Q22" s="24"/>
      <c r="R22" s="12"/>
      <c r="S22" s="12"/>
    </row>
    <row r="23" spans="2:27" ht="21" customHeight="1" x14ac:dyDescent="0.2">
      <c r="B23" s="4">
        <v>15</v>
      </c>
      <c r="C23" s="22"/>
      <c r="D23" s="22"/>
      <c r="E23" s="105"/>
      <c r="F23" s="26"/>
      <c r="G23" s="38"/>
      <c r="H23" s="15"/>
      <c r="I23" s="40"/>
      <c r="J23" s="15"/>
      <c r="K23" s="3"/>
      <c r="M23" s="50"/>
      <c r="N23" s="12"/>
      <c r="P23" s="12"/>
      <c r="Q23" s="12"/>
      <c r="R23" s="12"/>
      <c r="S23" s="12"/>
    </row>
    <row r="24" spans="2:27" ht="21" customHeight="1" x14ac:dyDescent="0.2">
      <c r="B24" s="5">
        <v>16</v>
      </c>
      <c r="C24" s="22"/>
      <c r="D24" s="22"/>
      <c r="E24" s="105"/>
      <c r="F24" s="26"/>
      <c r="G24" s="38"/>
      <c r="H24" s="15"/>
      <c r="I24" s="40"/>
      <c r="J24" s="15"/>
      <c r="K24" s="3"/>
      <c r="M24" s="50"/>
      <c r="N24" s="12"/>
      <c r="O24" s="12"/>
      <c r="P24" s="12"/>
      <c r="Q24" s="12"/>
      <c r="R24" s="12"/>
      <c r="S24" s="12"/>
    </row>
    <row r="25" spans="2:27" ht="21" customHeight="1" x14ac:dyDescent="0.2">
      <c r="B25" s="5">
        <v>17</v>
      </c>
      <c r="C25" s="22"/>
      <c r="D25" s="22"/>
      <c r="E25" s="105"/>
      <c r="F25" s="26"/>
      <c r="G25" s="38"/>
      <c r="H25" s="15"/>
      <c r="I25" s="40"/>
      <c r="J25" s="15"/>
      <c r="K25" s="3"/>
      <c r="M25" s="48"/>
      <c r="N25" s="12"/>
      <c r="P25" s="12"/>
      <c r="Q25" s="12"/>
      <c r="R25" s="12"/>
      <c r="S25" s="12"/>
    </row>
    <row r="26" spans="2:27" ht="21" customHeight="1" x14ac:dyDescent="0.2">
      <c r="B26" s="4">
        <v>18</v>
      </c>
      <c r="C26" s="22"/>
      <c r="D26" s="22"/>
      <c r="E26" s="105"/>
      <c r="F26" s="26"/>
      <c r="G26" s="38"/>
      <c r="H26" s="15"/>
      <c r="I26" s="40"/>
      <c r="J26" s="15"/>
      <c r="K26" s="3"/>
      <c r="M26" s="48"/>
      <c r="N26" s="12"/>
      <c r="O26" s="13"/>
      <c r="P26" s="12"/>
      <c r="Q26" s="12"/>
      <c r="R26" s="12"/>
      <c r="S26" s="12"/>
    </row>
    <row r="27" spans="2:27" ht="21" customHeight="1" x14ac:dyDescent="0.2">
      <c r="B27" s="5">
        <v>19</v>
      </c>
      <c r="C27" s="22"/>
      <c r="D27" s="22"/>
      <c r="E27" s="105"/>
      <c r="F27" s="26"/>
      <c r="G27" s="38"/>
      <c r="H27" s="15"/>
      <c r="I27" s="40"/>
      <c r="J27" s="15"/>
      <c r="K27" s="3"/>
      <c r="M27" s="48"/>
      <c r="N27" s="12"/>
      <c r="O27" s="13"/>
      <c r="P27" s="12"/>
      <c r="Q27" s="12"/>
      <c r="R27" s="12"/>
      <c r="S27" s="12"/>
    </row>
    <row r="28" spans="2:27" ht="21" customHeight="1" x14ac:dyDescent="0.2">
      <c r="B28" s="5">
        <v>20</v>
      </c>
      <c r="C28" s="22"/>
      <c r="D28" s="22"/>
      <c r="E28" s="105"/>
      <c r="F28" s="26"/>
      <c r="G28" s="38"/>
      <c r="H28" s="15"/>
      <c r="I28" s="40"/>
      <c r="J28" s="15"/>
      <c r="K28" s="3"/>
      <c r="M28" s="48"/>
      <c r="N28" s="12"/>
      <c r="O28" s="12"/>
      <c r="P28" s="12"/>
      <c r="Q28" s="12"/>
      <c r="R28" s="12"/>
      <c r="S28" s="12"/>
    </row>
    <row r="29" spans="2:27" ht="21" customHeight="1" x14ac:dyDescent="0.2">
      <c r="B29" s="5">
        <v>21</v>
      </c>
      <c r="C29" s="22"/>
      <c r="D29" s="22"/>
      <c r="E29" s="105"/>
      <c r="F29" s="26"/>
      <c r="G29" s="38"/>
      <c r="H29" s="15"/>
      <c r="I29" s="40"/>
      <c r="J29" s="15"/>
      <c r="K29" s="3"/>
      <c r="M29" s="48"/>
      <c r="N29" s="12"/>
      <c r="O29" s="12"/>
      <c r="P29" s="12"/>
      <c r="Q29" s="12"/>
      <c r="R29" s="12"/>
      <c r="S29" s="12"/>
    </row>
    <row r="30" spans="2:27" ht="21" customHeight="1" x14ac:dyDescent="0.2">
      <c r="B30" s="5">
        <v>22</v>
      </c>
      <c r="C30" s="22"/>
      <c r="D30" s="22"/>
      <c r="E30" s="105"/>
      <c r="F30" s="26"/>
      <c r="G30" s="38"/>
      <c r="H30" s="15"/>
      <c r="I30" s="40"/>
      <c r="J30" s="15"/>
      <c r="K30" s="3"/>
      <c r="M30" s="48"/>
      <c r="N30" s="12"/>
      <c r="O30" s="12"/>
      <c r="P30" s="12"/>
      <c r="Q30" s="12"/>
      <c r="R30" s="12"/>
      <c r="S30" s="12"/>
    </row>
    <row r="31" spans="2:27" ht="21" customHeight="1" x14ac:dyDescent="0.2">
      <c r="B31" s="5">
        <v>23</v>
      </c>
      <c r="C31" s="22"/>
      <c r="D31" s="22"/>
      <c r="E31" s="105"/>
      <c r="F31" s="26"/>
      <c r="G31" s="38"/>
      <c r="H31" s="15"/>
      <c r="I31" s="40"/>
      <c r="J31" s="15"/>
      <c r="K31" s="3"/>
      <c r="M31" s="48"/>
      <c r="N31" s="12"/>
      <c r="O31" s="12"/>
      <c r="P31" s="12"/>
      <c r="Q31" s="12"/>
      <c r="R31" s="12"/>
      <c r="S31" s="12"/>
    </row>
    <row r="32" spans="2:27" ht="21" customHeight="1" x14ac:dyDescent="0.2">
      <c r="B32" s="5">
        <v>24</v>
      </c>
      <c r="C32" s="22"/>
      <c r="D32" s="22"/>
      <c r="E32" s="105"/>
      <c r="F32" s="26"/>
      <c r="G32" s="38"/>
      <c r="H32" s="15"/>
      <c r="I32" s="40"/>
      <c r="J32" s="15"/>
      <c r="K32" s="3"/>
      <c r="M32" s="48"/>
      <c r="N32" s="12"/>
      <c r="O32" s="12"/>
      <c r="P32" s="12"/>
      <c r="Q32" s="12"/>
      <c r="R32" s="12"/>
      <c r="S32" s="12"/>
    </row>
    <row r="33" spans="1:49" ht="21" customHeight="1" x14ac:dyDescent="0.2">
      <c r="B33" s="5">
        <v>25</v>
      </c>
      <c r="C33" s="22"/>
      <c r="D33" s="22"/>
      <c r="E33" s="105"/>
      <c r="F33" s="26"/>
      <c r="G33" s="38"/>
      <c r="H33" s="15"/>
      <c r="I33" s="40"/>
      <c r="J33" s="15"/>
      <c r="K33" s="3"/>
      <c r="M33" s="48"/>
      <c r="N33" s="12"/>
      <c r="O33" s="12"/>
      <c r="P33" s="12"/>
      <c r="Q33" s="12"/>
      <c r="R33" s="12"/>
      <c r="S33" s="12"/>
    </row>
    <row r="34" spans="1:49" ht="21" customHeight="1" x14ac:dyDescent="0.2">
      <c r="B34" s="5">
        <v>26</v>
      </c>
      <c r="C34" s="22"/>
      <c r="D34" s="22"/>
      <c r="E34" s="105"/>
      <c r="F34" s="26"/>
      <c r="G34" s="38"/>
      <c r="H34" s="15"/>
      <c r="I34" s="40"/>
      <c r="J34" s="15"/>
      <c r="K34" s="3"/>
      <c r="M34" s="48"/>
      <c r="N34" s="12"/>
      <c r="O34" s="12"/>
      <c r="P34" s="12"/>
      <c r="Q34" s="12"/>
      <c r="R34" s="12"/>
      <c r="S34" s="12"/>
    </row>
    <row r="35" spans="1:49" ht="21" customHeight="1" x14ac:dyDescent="0.2">
      <c r="B35" s="5">
        <v>27</v>
      </c>
      <c r="C35" s="22"/>
      <c r="D35" s="22"/>
      <c r="E35" s="105"/>
      <c r="F35" s="26"/>
      <c r="G35" s="38"/>
      <c r="H35" s="15"/>
      <c r="I35" s="40"/>
      <c r="J35" s="15"/>
      <c r="K35" s="3"/>
      <c r="M35" s="48"/>
      <c r="N35" s="12"/>
      <c r="O35" s="12"/>
      <c r="P35" s="12"/>
      <c r="Q35" s="12"/>
      <c r="R35" s="12"/>
      <c r="S35" s="12"/>
    </row>
    <row r="36" spans="1:49" ht="21" customHeight="1" x14ac:dyDescent="0.2">
      <c r="B36" s="5">
        <v>28</v>
      </c>
      <c r="C36" s="22"/>
      <c r="D36" s="22"/>
      <c r="E36" s="105"/>
      <c r="F36" s="26"/>
      <c r="G36" s="38"/>
      <c r="H36" s="15"/>
      <c r="I36" s="40"/>
      <c r="J36" s="15"/>
      <c r="K36" s="3"/>
      <c r="M36" s="48"/>
      <c r="N36" s="12"/>
      <c r="O36" s="12"/>
      <c r="P36" s="12"/>
      <c r="Q36" s="12"/>
      <c r="R36" s="12"/>
      <c r="S36" s="12"/>
    </row>
    <row r="37" spans="1:49" ht="21" customHeight="1" x14ac:dyDescent="0.2">
      <c r="B37" s="5">
        <v>29</v>
      </c>
      <c r="C37" s="22"/>
      <c r="D37" s="22"/>
      <c r="E37" s="105"/>
      <c r="F37" s="26"/>
      <c r="G37" s="38"/>
      <c r="H37" s="15"/>
      <c r="I37" s="40"/>
      <c r="J37" s="15"/>
      <c r="K37" s="3"/>
      <c r="M37" s="48"/>
      <c r="N37" s="12"/>
      <c r="O37" s="12"/>
      <c r="P37" s="12"/>
      <c r="Q37" s="12"/>
      <c r="R37" s="12"/>
      <c r="S37" s="12"/>
    </row>
    <row r="38" spans="1:49" ht="21" customHeight="1" x14ac:dyDescent="0.2">
      <c r="B38" s="5">
        <v>30</v>
      </c>
      <c r="C38" s="22"/>
      <c r="D38" s="22"/>
      <c r="E38" s="105"/>
      <c r="F38" s="26"/>
      <c r="G38" s="38"/>
      <c r="H38" s="15"/>
      <c r="I38" s="40"/>
      <c r="J38" s="15"/>
      <c r="K38" s="3"/>
      <c r="M38" s="48"/>
      <c r="N38" s="12"/>
      <c r="O38" s="12"/>
      <c r="P38" s="12"/>
      <c r="Q38" s="12"/>
      <c r="R38" s="12"/>
      <c r="S38" s="12"/>
    </row>
    <row r="39" spans="1:49" ht="21" customHeight="1" x14ac:dyDescent="0.2">
      <c r="B39" s="2" t="s">
        <v>9</v>
      </c>
      <c r="C39" s="1" t="s">
        <v>10</v>
      </c>
      <c r="D39" s="1" t="s">
        <v>11</v>
      </c>
      <c r="E39" s="31" t="s">
        <v>38</v>
      </c>
      <c r="F39" s="2">
        <v>6</v>
      </c>
      <c r="G39" s="10" t="s">
        <v>16</v>
      </c>
      <c r="H39" s="11">
        <v>601</v>
      </c>
      <c r="I39" s="16"/>
      <c r="J39" s="11"/>
      <c r="K39" s="1"/>
      <c r="M39" s="48"/>
      <c r="N39" s="12"/>
      <c r="O39" s="12"/>
      <c r="P39" s="12"/>
      <c r="Q39" s="12"/>
      <c r="R39" s="12"/>
      <c r="S39" s="12"/>
    </row>
    <row r="40" spans="1:49" ht="21" customHeight="1" x14ac:dyDescent="0.2">
      <c r="B40" s="2" t="s">
        <v>12</v>
      </c>
      <c r="C40" s="1" t="s">
        <v>10</v>
      </c>
      <c r="D40" s="1" t="s">
        <v>15</v>
      </c>
      <c r="E40" s="31" t="s">
        <v>39</v>
      </c>
      <c r="F40" s="2">
        <v>5</v>
      </c>
      <c r="G40" s="10" t="s">
        <v>16</v>
      </c>
      <c r="H40" s="11">
        <v>601</v>
      </c>
      <c r="I40" s="16"/>
      <c r="J40" s="11"/>
      <c r="K40" s="1"/>
      <c r="M40" s="48"/>
      <c r="N40" s="12"/>
      <c r="O40" s="12"/>
      <c r="P40" s="12"/>
      <c r="Q40" s="12"/>
      <c r="R40" s="12"/>
      <c r="S40" s="12"/>
    </row>
    <row r="41" spans="1:49" ht="21" customHeight="1" x14ac:dyDescent="0.2">
      <c r="B41" s="2" t="s">
        <v>13</v>
      </c>
      <c r="C41" s="1" t="s">
        <v>14</v>
      </c>
      <c r="D41" s="1" t="s">
        <v>40</v>
      </c>
      <c r="E41" s="31" t="s">
        <v>41</v>
      </c>
      <c r="F41" s="2">
        <v>4</v>
      </c>
      <c r="G41" s="10" t="s">
        <v>17</v>
      </c>
      <c r="H41" s="11">
        <v>401</v>
      </c>
      <c r="I41" s="16"/>
      <c r="J41" s="11"/>
      <c r="K41" s="1"/>
      <c r="M41" s="48"/>
      <c r="N41" s="12"/>
      <c r="O41" s="12"/>
      <c r="P41" s="12"/>
      <c r="Q41" s="12"/>
      <c r="R41" s="12"/>
      <c r="S41" s="12"/>
    </row>
    <row r="42" spans="1:49" ht="21" customHeight="1" x14ac:dyDescent="0.2">
      <c r="B42" s="2" t="s">
        <v>22</v>
      </c>
      <c r="C42" s="1" t="s">
        <v>18</v>
      </c>
      <c r="D42" s="1" t="s">
        <v>42</v>
      </c>
      <c r="E42" s="31" t="s">
        <v>43</v>
      </c>
      <c r="F42" s="2">
        <v>4</v>
      </c>
      <c r="G42" s="10" t="s">
        <v>17</v>
      </c>
      <c r="H42" s="11">
        <v>401</v>
      </c>
      <c r="I42" s="16"/>
      <c r="J42" s="11"/>
      <c r="K42" s="1"/>
      <c r="M42" s="48"/>
      <c r="N42" s="12"/>
      <c r="O42" s="12"/>
      <c r="P42" s="12"/>
      <c r="Q42" s="12"/>
      <c r="R42" s="12"/>
      <c r="S42" s="12"/>
    </row>
    <row r="43" spans="1:49" ht="21" customHeight="1" x14ac:dyDescent="0.2">
      <c r="B43" s="2" t="s">
        <v>23</v>
      </c>
      <c r="C43" s="1" t="s">
        <v>18</v>
      </c>
      <c r="D43" s="1" t="s">
        <v>44</v>
      </c>
      <c r="E43" s="31" t="s">
        <v>45</v>
      </c>
      <c r="F43" s="2">
        <v>4</v>
      </c>
      <c r="G43" s="10"/>
      <c r="H43" s="11"/>
      <c r="I43" s="16" t="s">
        <v>20</v>
      </c>
      <c r="J43" s="11">
        <v>401</v>
      </c>
      <c r="K43" s="1"/>
      <c r="M43" s="48"/>
      <c r="N43" s="12"/>
      <c r="O43" s="12"/>
      <c r="P43" s="12"/>
      <c r="Q43" s="12"/>
      <c r="R43" s="12"/>
      <c r="S43" s="12"/>
    </row>
    <row r="44" spans="1:49" ht="21" customHeight="1" x14ac:dyDescent="0.2">
      <c r="B44" s="2" t="s">
        <v>24</v>
      </c>
      <c r="C44" s="1" t="s">
        <v>26</v>
      </c>
      <c r="D44" s="1" t="s">
        <v>27</v>
      </c>
      <c r="E44" s="31" t="s">
        <v>46</v>
      </c>
      <c r="F44" s="2">
        <v>2</v>
      </c>
      <c r="G44" s="10"/>
      <c r="H44" s="11"/>
      <c r="I44" s="16" t="s">
        <v>20</v>
      </c>
      <c r="J44" s="11">
        <v>402</v>
      </c>
      <c r="K44" s="3"/>
      <c r="M44" s="48"/>
      <c r="N44" s="12"/>
      <c r="O44" s="12"/>
      <c r="P44" s="12"/>
      <c r="Q44" s="12"/>
      <c r="R44" s="12"/>
      <c r="S44" s="12"/>
    </row>
    <row r="45" spans="1:49" ht="23.25" customHeight="1" x14ac:dyDescent="0.2">
      <c r="B45" s="9"/>
      <c r="C45" s="7"/>
      <c r="D45" s="7"/>
      <c r="E45" s="7"/>
      <c r="F45" s="7"/>
      <c r="G45" s="7"/>
      <c r="H45" s="7"/>
      <c r="I45" s="7"/>
      <c r="J45" s="7"/>
      <c r="K45" s="7"/>
      <c r="N45" s="12"/>
      <c r="O45" s="12"/>
      <c r="P45" s="12"/>
      <c r="Q45" s="12"/>
      <c r="R45" s="12"/>
      <c r="S45" s="12"/>
    </row>
    <row r="46" spans="1:49" s="12" customFormat="1" ht="23.25" customHeight="1" x14ac:dyDescent="0.2">
      <c r="A46" s="44"/>
      <c r="B46" s="46"/>
      <c r="C46" s="47"/>
      <c r="D46" s="47"/>
      <c r="E46" s="47"/>
      <c r="F46" s="47"/>
      <c r="G46" s="47"/>
      <c r="H46" s="47"/>
      <c r="I46" s="47"/>
      <c r="J46" s="47"/>
      <c r="K46" s="47"/>
      <c r="L46" s="44"/>
      <c r="M46" s="52"/>
      <c r="T46"/>
      <c r="U46" s="49"/>
      <c r="V46" s="49"/>
      <c r="W46" s="49"/>
      <c r="X46" s="49"/>
      <c r="Y46" s="49"/>
      <c r="Z46" s="49"/>
      <c r="AA46" s="49"/>
      <c r="AB46" s="77"/>
      <c r="AC46" s="77"/>
      <c r="AD46" s="77"/>
      <c r="AE46" s="77"/>
      <c r="AF46" s="77"/>
      <c r="AG46" s="77"/>
      <c r="AH46" s="49"/>
      <c r="AI46" s="77"/>
      <c r="AJ46" s="77"/>
      <c r="AK46" s="77"/>
      <c r="AL46" s="77"/>
      <c r="AM46" s="77"/>
      <c r="AN46" s="77"/>
      <c r="AO46" s="77"/>
      <c r="AP46" s="77"/>
      <c r="AQ46" s="77"/>
      <c r="AR46" s="49"/>
      <c r="AS46"/>
      <c r="AT46"/>
      <c r="AU46"/>
      <c r="AV46"/>
      <c r="AW46"/>
    </row>
    <row r="47" spans="1:49" s="12" customFormat="1" ht="23.25" customHeight="1" x14ac:dyDescent="0.2">
      <c r="A47" s="44"/>
      <c r="B47" s="46"/>
      <c r="C47" s="47"/>
      <c r="D47" s="47"/>
      <c r="E47" s="47"/>
      <c r="F47" s="47"/>
      <c r="G47" s="47"/>
      <c r="H47" s="47"/>
      <c r="I47" s="47"/>
      <c r="J47" s="47"/>
      <c r="K47" s="47"/>
      <c r="L47" s="44"/>
      <c r="M47" s="52"/>
      <c r="T47"/>
      <c r="U47" s="49"/>
      <c r="V47" s="49"/>
      <c r="W47" s="49"/>
      <c r="X47" s="49"/>
      <c r="Y47" s="49"/>
      <c r="Z47" s="49"/>
      <c r="AA47" s="49"/>
      <c r="AB47" s="77"/>
      <c r="AC47" s="77"/>
      <c r="AD47" s="77"/>
      <c r="AE47" s="77"/>
      <c r="AF47" s="77"/>
      <c r="AG47" s="77"/>
      <c r="AH47" s="49"/>
      <c r="AI47" s="77"/>
      <c r="AJ47" s="77"/>
      <c r="AK47" s="77"/>
      <c r="AL47" s="77"/>
      <c r="AM47" s="77"/>
      <c r="AN47" s="77"/>
      <c r="AO47" s="77"/>
      <c r="AP47" s="77"/>
      <c r="AQ47" s="77"/>
      <c r="AR47" s="49"/>
      <c r="AS47"/>
      <c r="AT47"/>
      <c r="AU47"/>
      <c r="AV47"/>
      <c r="AW47"/>
    </row>
    <row r="48" spans="1:49" s="12" customFormat="1" ht="23.25" customHeight="1" x14ac:dyDescent="0.2">
      <c r="A48" s="44"/>
      <c r="B48" s="46"/>
      <c r="C48" s="47"/>
      <c r="D48" s="47"/>
      <c r="E48" s="47"/>
      <c r="F48" s="47"/>
      <c r="G48" s="47"/>
      <c r="H48" s="47"/>
      <c r="I48" s="47"/>
      <c r="J48" s="47"/>
      <c r="K48" s="47"/>
      <c r="L48" s="44"/>
      <c r="M48" s="52"/>
      <c r="T48"/>
      <c r="U48" s="49"/>
      <c r="V48" s="49"/>
      <c r="W48" s="49"/>
      <c r="X48" s="49"/>
      <c r="Y48" s="49"/>
      <c r="Z48" s="49"/>
      <c r="AA48" s="49"/>
      <c r="AB48" s="77"/>
      <c r="AC48" s="77"/>
      <c r="AD48" s="77"/>
      <c r="AE48" s="77"/>
      <c r="AF48" s="77"/>
      <c r="AG48" s="77"/>
      <c r="AH48" s="49"/>
      <c r="AI48" s="77"/>
      <c r="AJ48" s="77"/>
      <c r="AK48" s="77"/>
      <c r="AL48" s="77"/>
      <c r="AM48" s="77"/>
      <c r="AN48" s="77"/>
      <c r="AO48" s="77"/>
      <c r="AP48" s="77"/>
      <c r="AQ48" s="77"/>
      <c r="AR48" s="49"/>
      <c r="AS48"/>
      <c r="AT48"/>
      <c r="AU48"/>
      <c r="AV48"/>
      <c r="AW48"/>
    </row>
    <row r="49" spans="1:49" s="12" customFormat="1" ht="23.25" customHeight="1" x14ac:dyDescent="0.2">
      <c r="A49" s="44"/>
      <c r="B49" s="46"/>
      <c r="C49" s="47"/>
      <c r="D49" s="47"/>
      <c r="E49" s="47"/>
      <c r="F49" s="47"/>
      <c r="G49" s="45" t="s">
        <v>72</v>
      </c>
      <c r="H49" s="45"/>
      <c r="I49" s="45" t="s">
        <v>71</v>
      </c>
      <c r="J49" s="45"/>
      <c r="K49" s="45" t="s">
        <v>73</v>
      </c>
      <c r="L49" s="44"/>
      <c r="M49" s="52"/>
      <c r="T49"/>
      <c r="U49" s="49"/>
      <c r="V49" s="49"/>
      <c r="W49" s="49"/>
      <c r="X49" s="49"/>
      <c r="Y49" s="49"/>
      <c r="Z49" s="49"/>
      <c r="AA49" s="49"/>
      <c r="AB49" s="77"/>
      <c r="AC49" s="77"/>
      <c r="AD49" s="77"/>
      <c r="AE49" s="77"/>
      <c r="AF49" s="77"/>
      <c r="AG49" s="77"/>
      <c r="AH49" s="49"/>
      <c r="AI49" s="77"/>
      <c r="AJ49" s="77"/>
      <c r="AK49" s="77"/>
      <c r="AL49" s="77"/>
      <c r="AM49" s="77"/>
      <c r="AN49" s="77"/>
      <c r="AO49" s="77"/>
      <c r="AP49" s="77"/>
      <c r="AQ49" s="77"/>
      <c r="AR49" s="49"/>
      <c r="AS49"/>
      <c r="AT49"/>
      <c r="AU49"/>
      <c r="AV49"/>
      <c r="AW49"/>
    </row>
    <row r="50" spans="1:49" s="12" customFormat="1" ht="23.25" customHeight="1" x14ac:dyDescent="0.2">
      <c r="A50" s="44"/>
      <c r="B50" s="44"/>
      <c r="C50" s="44"/>
      <c r="D50" s="52"/>
      <c r="E50" s="52"/>
      <c r="F50" s="52"/>
      <c r="G50" s="53">
        <f>COUNTA($G9)+COUNTA($H9)</f>
        <v>0</v>
      </c>
      <c r="H50" s="53">
        <f>COUNTIF($H$9:$H$38,H9)</f>
        <v>0</v>
      </c>
      <c r="I50" s="53">
        <f>COUNTA(I9)+COUNTA(J9)</f>
        <v>0</v>
      </c>
      <c r="J50" s="53">
        <f t="shared" ref="J50:J79" si="0">COUNTIF($J$9:$J$38,J9)</f>
        <v>0</v>
      </c>
      <c r="K50" s="53">
        <f>COUNTA(G9)+COUNTA(J9)</f>
        <v>0</v>
      </c>
      <c r="L50" s="52"/>
      <c r="M50" s="52"/>
      <c r="T50"/>
      <c r="U50" s="49"/>
      <c r="V50" s="49"/>
      <c r="W50" s="49"/>
      <c r="X50" s="49"/>
      <c r="Y50" s="49"/>
      <c r="Z50" s="49"/>
      <c r="AA50" s="49"/>
      <c r="AB50" s="77"/>
      <c r="AC50" s="77"/>
      <c r="AD50" s="77"/>
      <c r="AE50" s="77"/>
      <c r="AF50" s="77"/>
      <c r="AG50" s="77"/>
      <c r="AH50" s="49"/>
      <c r="AI50" s="77"/>
      <c r="AJ50" s="77"/>
      <c r="AK50" s="77"/>
      <c r="AL50" s="77"/>
      <c r="AM50" s="77"/>
      <c r="AN50" s="77"/>
      <c r="AO50" s="77"/>
      <c r="AP50" s="77"/>
      <c r="AQ50" s="77"/>
      <c r="AR50" s="49"/>
      <c r="AS50"/>
      <c r="AT50"/>
      <c r="AU50"/>
      <c r="AV50"/>
      <c r="AW50"/>
    </row>
    <row r="51" spans="1:49" s="12" customFormat="1" ht="23.25" customHeight="1" x14ac:dyDescent="0.2">
      <c r="A51" s="44"/>
      <c r="B51" s="44"/>
      <c r="C51" s="44"/>
      <c r="D51" s="52"/>
      <c r="E51" s="52"/>
      <c r="F51" s="52"/>
      <c r="G51" s="53">
        <f>COUNTA($G10)+COUNTA($H10)</f>
        <v>0</v>
      </c>
      <c r="H51" s="53">
        <f t="shared" ref="H51:H79" si="1">COUNTIF($H$9:$H$38,H10)</f>
        <v>0</v>
      </c>
      <c r="I51" s="53">
        <f>COUNTA(I10)+COUNTA(J10)</f>
        <v>0</v>
      </c>
      <c r="J51" s="53">
        <f t="shared" si="0"/>
        <v>0</v>
      </c>
      <c r="K51" s="53">
        <f>COUNTA(G10)+COUNTA(J10)</f>
        <v>0</v>
      </c>
      <c r="L51" s="52"/>
      <c r="M51" s="52"/>
      <c r="T51"/>
      <c r="U51" s="49"/>
      <c r="V51" s="49"/>
      <c r="W51" s="49"/>
      <c r="X51" s="49"/>
      <c r="Y51" s="49"/>
      <c r="Z51" s="49"/>
      <c r="AA51" s="49"/>
      <c r="AB51" s="77"/>
      <c r="AC51" s="77"/>
      <c r="AD51" s="77"/>
      <c r="AE51" s="77"/>
      <c r="AF51" s="77"/>
      <c r="AG51" s="77"/>
      <c r="AH51" s="49"/>
      <c r="AI51" s="77"/>
      <c r="AJ51" s="77"/>
      <c r="AK51" s="77"/>
      <c r="AL51" s="77"/>
      <c r="AM51" s="77"/>
      <c r="AN51" s="77"/>
      <c r="AO51" s="77"/>
      <c r="AP51" s="77"/>
      <c r="AQ51" s="77"/>
      <c r="AR51" s="49"/>
      <c r="AS51"/>
      <c r="AT51"/>
      <c r="AU51"/>
      <c r="AV51"/>
      <c r="AW51"/>
    </row>
    <row r="52" spans="1:49" s="12" customFormat="1" ht="23.25" customHeight="1" x14ac:dyDescent="0.2">
      <c r="A52" s="44"/>
      <c r="B52" s="44"/>
      <c r="C52" s="44"/>
      <c r="D52" s="52"/>
      <c r="E52" s="52"/>
      <c r="F52" s="52"/>
      <c r="G52" s="53">
        <f t="shared" ref="G52:G79" si="2">COUNTA($G11)+COUNTA($H11)</f>
        <v>0</v>
      </c>
      <c r="H52" s="53">
        <f t="shared" si="1"/>
        <v>0</v>
      </c>
      <c r="I52" s="53">
        <f t="shared" ref="I52:I79" si="3">COUNTA(I11)+COUNTA(J11)</f>
        <v>0</v>
      </c>
      <c r="J52" s="53">
        <f t="shared" si="0"/>
        <v>0</v>
      </c>
      <c r="K52" s="53">
        <f t="shared" ref="K52:K79" si="4">COUNTA(G11)+COUNTA(J11)</f>
        <v>0</v>
      </c>
      <c r="L52" s="52"/>
      <c r="M52" s="52"/>
      <c r="T52"/>
      <c r="U52" s="49"/>
      <c r="V52" s="49"/>
      <c r="W52" s="49"/>
      <c r="X52" s="49"/>
      <c r="Y52" s="49"/>
      <c r="Z52" s="49"/>
      <c r="AA52" s="49"/>
      <c r="AB52" s="77"/>
      <c r="AC52" s="77"/>
      <c r="AD52" s="77"/>
      <c r="AE52" s="77"/>
      <c r="AF52" s="77"/>
      <c r="AG52" s="77"/>
      <c r="AH52" s="49"/>
      <c r="AI52" s="77"/>
      <c r="AJ52" s="77"/>
      <c r="AK52" s="77"/>
      <c r="AL52" s="77"/>
      <c r="AM52" s="77"/>
      <c r="AN52" s="77"/>
      <c r="AO52" s="77"/>
      <c r="AP52" s="77"/>
      <c r="AQ52" s="77"/>
      <c r="AR52" s="49"/>
      <c r="AS52"/>
      <c r="AT52"/>
      <c r="AU52"/>
      <c r="AV52"/>
      <c r="AW52"/>
    </row>
    <row r="53" spans="1:49" s="12" customFormat="1" ht="14.25" customHeight="1" x14ac:dyDescent="0.2">
      <c r="A53" s="44"/>
      <c r="B53" s="44"/>
      <c r="C53" s="44"/>
      <c r="D53" s="52"/>
      <c r="E53" s="52"/>
      <c r="F53" s="52"/>
      <c r="G53" s="53">
        <f t="shared" si="2"/>
        <v>0</v>
      </c>
      <c r="H53" s="53">
        <f t="shared" si="1"/>
        <v>0</v>
      </c>
      <c r="I53" s="53">
        <f t="shared" si="3"/>
        <v>0</v>
      </c>
      <c r="J53" s="53">
        <f t="shared" si="0"/>
        <v>0</v>
      </c>
      <c r="K53" s="53">
        <f t="shared" si="4"/>
        <v>0</v>
      </c>
      <c r="L53" s="52"/>
      <c r="M53" s="52"/>
      <c r="T53"/>
      <c r="U53" s="49"/>
      <c r="V53" s="49"/>
      <c r="W53" s="49"/>
      <c r="X53" s="49"/>
      <c r="Y53" s="49"/>
      <c r="Z53" s="49"/>
      <c r="AA53" s="49"/>
      <c r="AB53" s="77"/>
      <c r="AC53" s="77"/>
      <c r="AD53" s="77"/>
      <c r="AE53" s="77"/>
      <c r="AF53" s="77"/>
      <c r="AG53" s="77"/>
      <c r="AH53" s="49"/>
      <c r="AI53" s="77"/>
      <c r="AJ53" s="77"/>
      <c r="AK53" s="77"/>
      <c r="AL53" s="77"/>
      <c r="AM53" s="77"/>
      <c r="AN53" s="77"/>
      <c r="AO53" s="77"/>
      <c r="AP53" s="77"/>
      <c r="AQ53" s="77"/>
      <c r="AR53" s="49"/>
      <c r="AS53"/>
      <c r="AT53"/>
      <c r="AU53"/>
      <c r="AV53"/>
      <c r="AW53"/>
    </row>
    <row r="54" spans="1:49" s="12" customFormat="1" ht="14.25" customHeight="1" x14ac:dyDescent="0.2">
      <c r="A54" s="44"/>
      <c r="B54" s="44"/>
      <c r="C54" s="44"/>
      <c r="D54" s="52"/>
      <c r="E54" s="52"/>
      <c r="F54" s="52"/>
      <c r="G54" s="53">
        <f t="shared" si="2"/>
        <v>0</v>
      </c>
      <c r="H54" s="53">
        <f t="shared" si="1"/>
        <v>0</v>
      </c>
      <c r="I54" s="53">
        <f t="shared" si="3"/>
        <v>0</v>
      </c>
      <c r="J54" s="53">
        <f t="shared" si="0"/>
        <v>0</v>
      </c>
      <c r="K54" s="53">
        <f t="shared" si="4"/>
        <v>0</v>
      </c>
      <c r="L54" s="52"/>
      <c r="M54" s="52"/>
      <c r="T54"/>
      <c r="U54" s="49"/>
      <c r="V54" s="49"/>
      <c r="W54" s="49"/>
      <c r="X54" s="49"/>
      <c r="Y54" s="49"/>
      <c r="Z54" s="49"/>
      <c r="AA54" s="49"/>
      <c r="AB54" s="77"/>
      <c r="AC54" s="77"/>
      <c r="AD54" s="77"/>
      <c r="AE54" s="77"/>
      <c r="AF54" s="77"/>
      <c r="AG54" s="77"/>
      <c r="AH54" s="49"/>
      <c r="AI54" s="77"/>
      <c r="AJ54" s="77"/>
      <c r="AK54" s="77"/>
      <c r="AL54" s="77"/>
      <c r="AM54" s="77"/>
      <c r="AN54" s="77"/>
      <c r="AO54" s="77"/>
      <c r="AP54" s="77"/>
      <c r="AQ54" s="77"/>
      <c r="AR54" s="49"/>
      <c r="AS54"/>
      <c r="AT54"/>
      <c r="AU54"/>
      <c r="AV54"/>
      <c r="AW54"/>
    </row>
    <row r="55" spans="1:49" s="12" customFormat="1" ht="14.25" customHeight="1" x14ac:dyDescent="0.2">
      <c r="A55" s="44"/>
      <c r="B55" s="44"/>
      <c r="C55" s="44"/>
      <c r="D55" s="52"/>
      <c r="E55" s="52"/>
      <c r="F55" s="52"/>
      <c r="G55" s="53">
        <f t="shared" si="2"/>
        <v>0</v>
      </c>
      <c r="H55" s="53">
        <f t="shared" si="1"/>
        <v>0</v>
      </c>
      <c r="I55" s="53">
        <f t="shared" si="3"/>
        <v>0</v>
      </c>
      <c r="J55" s="53">
        <f t="shared" si="0"/>
        <v>0</v>
      </c>
      <c r="K55" s="53">
        <f t="shared" si="4"/>
        <v>0</v>
      </c>
      <c r="L55" s="52"/>
      <c r="M55" s="52"/>
      <c r="T55"/>
      <c r="U55" s="49"/>
      <c r="V55" s="49"/>
      <c r="W55" s="49"/>
      <c r="X55" s="49"/>
      <c r="Y55" s="49"/>
      <c r="Z55" s="49"/>
      <c r="AA55" s="49"/>
      <c r="AB55" s="77"/>
      <c r="AC55" s="77"/>
      <c r="AD55" s="77"/>
      <c r="AE55" s="77"/>
      <c r="AF55" s="77"/>
      <c r="AG55" s="77"/>
      <c r="AH55" s="49"/>
      <c r="AI55" s="77"/>
      <c r="AJ55" s="77"/>
      <c r="AK55" s="77"/>
      <c r="AL55" s="77"/>
      <c r="AM55" s="77"/>
      <c r="AN55" s="77"/>
      <c r="AO55" s="77"/>
      <c r="AP55" s="77"/>
      <c r="AQ55" s="77"/>
      <c r="AR55" s="49"/>
      <c r="AS55"/>
      <c r="AT55"/>
      <c r="AU55"/>
      <c r="AV55"/>
      <c r="AW55"/>
    </row>
    <row r="56" spans="1:49" s="12" customFormat="1" ht="14.25" customHeight="1" x14ac:dyDescent="0.2">
      <c r="A56" s="44"/>
      <c r="B56" s="44"/>
      <c r="C56" s="44"/>
      <c r="D56" s="52"/>
      <c r="E56" s="52"/>
      <c r="F56" s="52"/>
      <c r="G56" s="53">
        <f t="shared" si="2"/>
        <v>0</v>
      </c>
      <c r="H56" s="53">
        <f t="shared" si="1"/>
        <v>0</v>
      </c>
      <c r="I56" s="53">
        <f>COUNTA(I15)+COUNTA(J15)</f>
        <v>0</v>
      </c>
      <c r="J56" s="53">
        <f t="shared" si="0"/>
        <v>0</v>
      </c>
      <c r="K56" s="53">
        <f>COUNTA(G15)+COUNTA(J15)</f>
        <v>0</v>
      </c>
      <c r="L56" s="52"/>
      <c r="M56" s="52"/>
      <c r="T56"/>
      <c r="U56" s="49"/>
      <c r="V56" s="49"/>
      <c r="W56" s="49"/>
      <c r="X56" s="49"/>
      <c r="Y56" s="49"/>
      <c r="Z56" s="49"/>
      <c r="AA56" s="49"/>
      <c r="AB56" s="77"/>
      <c r="AC56" s="77"/>
      <c r="AD56" s="77"/>
      <c r="AE56" s="77"/>
      <c r="AF56" s="77"/>
      <c r="AG56" s="77"/>
      <c r="AH56" s="49"/>
      <c r="AI56" s="77"/>
      <c r="AJ56" s="77"/>
      <c r="AK56" s="77"/>
      <c r="AL56" s="77"/>
      <c r="AM56" s="77"/>
      <c r="AN56" s="77"/>
      <c r="AO56" s="77"/>
      <c r="AP56" s="77"/>
      <c r="AQ56" s="77"/>
      <c r="AR56" s="49"/>
      <c r="AS56"/>
      <c r="AT56"/>
      <c r="AU56"/>
      <c r="AV56"/>
      <c r="AW56"/>
    </row>
    <row r="57" spans="1:49" s="12" customFormat="1" ht="14.25" customHeight="1" x14ac:dyDescent="0.2">
      <c r="A57" s="44"/>
      <c r="B57" s="44"/>
      <c r="C57" s="44"/>
      <c r="D57" s="52"/>
      <c r="E57" s="52"/>
      <c r="F57" s="52"/>
      <c r="G57" s="53">
        <f t="shared" si="2"/>
        <v>0</v>
      </c>
      <c r="H57" s="53">
        <f t="shared" si="1"/>
        <v>0</v>
      </c>
      <c r="I57" s="53">
        <f>COUNTA(I16)+COUNTA(J16)</f>
        <v>0</v>
      </c>
      <c r="J57" s="53">
        <f t="shared" si="0"/>
        <v>0</v>
      </c>
      <c r="K57" s="53">
        <f>COUNTA(G16)+COUNTA(J16)</f>
        <v>0</v>
      </c>
      <c r="L57" s="52"/>
      <c r="M57" s="52"/>
      <c r="T57"/>
      <c r="U57" s="49"/>
      <c r="V57" s="49"/>
      <c r="W57" s="49"/>
      <c r="X57" s="49"/>
      <c r="Y57" s="49"/>
      <c r="Z57" s="49"/>
      <c r="AA57" s="49"/>
      <c r="AB57" s="77"/>
      <c r="AC57" s="77"/>
      <c r="AD57" s="77"/>
      <c r="AE57" s="77"/>
      <c r="AF57" s="77"/>
      <c r="AG57" s="77"/>
      <c r="AH57" s="49"/>
      <c r="AI57" s="77"/>
      <c r="AJ57" s="77"/>
      <c r="AK57" s="77"/>
      <c r="AL57" s="77"/>
      <c r="AM57" s="77"/>
      <c r="AN57" s="77"/>
      <c r="AO57" s="77"/>
      <c r="AP57" s="77"/>
      <c r="AQ57" s="77"/>
      <c r="AR57" s="49"/>
      <c r="AS57"/>
      <c r="AT57"/>
      <c r="AU57"/>
      <c r="AV57"/>
      <c r="AW57"/>
    </row>
    <row r="58" spans="1:49" s="12" customFormat="1" ht="14.25" customHeight="1" x14ac:dyDescent="0.2">
      <c r="A58" s="44"/>
      <c r="B58" s="44"/>
      <c r="C58" s="44"/>
      <c r="D58" s="52"/>
      <c r="E58" s="52"/>
      <c r="F58" s="52"/>
      <c r="G58" s="53">
        <f t="shared" si="2"/>
        <v>0</v>
      </c>
      <c r="H58" s="53">
        <f t="shared" si="1"/>
        <v>0</v>
      </c>
      <c r="I58" s="53">
        <f t="shared" si="3"/>
        <v>0</v>
      </c>
      <c r="J58" s="53">
        <f t="shared" si="0"/>
        <v>0</v>
      </c>
      <c r="K58" s="53">
        <f t="shared" si="4"/>
        <v>0</v>
      </c>
      <c r="L58" s="52"/>
      <c r="M58" s="52"/>
      <c r="T58"/>
      <c r="U58" s="49"/>
      <c r="V58" s="49"/>
      <c r="W58" s="49"/>
      <c r="X58" s="49"/>
      <c r="Y58" s="49"/>
      <c r="Z58" s="49"/>
      <c r="AA58" s="49"/>
      <c r="AB58" s="77"/>
      <c r="AC58" s="77"/>
      <c r="AD58" s="77"/>
      <c r="AE58" s="77"/>
      <c r="AF58" s="77"/>
      <c r="AG58" s="77"/>
      <c r="AH58" s="49"/>
      <c r="AI58" s="77"/>
      <c r="AJ58" s="77"/>
      <c r="AK58" s="77"/>
      <c r="AL58" s="77"/>
      <c r="AM58" s="77"/>
      <c r="AN58" s="77"/>
      <c r="AO58" s="77"/>
      <c r="AP58" s="77"/>
      <c r="AQ58" s="77"/>
      <c r="AR58" s="49"/>
      <c r="AS58"/>
      <c r="AT58"/>
      <c r="AU58"/>
      <c r="AV58"/>
      <c r="AW58"/>
    </row>
    <row r="59" spans="1:49" s="12" customFormat="1" ht="14.25" customHeight="1" x14ac:dyDescent="0.2">
      <c r="A59" s="44"/>
      <c r="B59" s="44"/>
      <c r="C59" s="44"/>
      <c r="D59" s="52"/>
      <c r="E59" s="52"/>
      <c r="F59" s="52"/>
      <c r="G59" s="53">
        <f t="shared" si="2"/>
        <v>0</v>
      </c>
      <c r="H59" s="53">
        <f t="shared" si="1"/>
        <v>0</v>
      </c>
      <c r="I59" s="53">
        <f t="shared" si="3"/>
        <v>0</v>
      </c>
      <c r="J59" s="53">
        <f t="shared" si="0"/>
        <v>0</v>
      </c>
      <c r="K59" s="53">
        <f t="shared" si="4"/>
        <v>0</v>
      </c>
      <c r="L59" s="52"/>
      <c r="M59" s="52"/>
      <c r="T59"/>
      <c r="U59" s="49"/>
      <c r="V59" s="49"/>
      <c r="W59" s="49"/>
      <c r="X59" s="49"/>
      <c r="Y59" s="49"/>
      <c r="Z59" s="49"/>
      <c r="AA59" s="49"/>
      <c r="AB59" s="77"/>
      <c r="AC59" s="77"/>
      <c r="AD59" s="77"/>
      <c r="AE59" s="77"/>
      <c r="AF59" s="77"/>
      <c r="AG59" s="77"/>
      <c r="AH59" s="49"/>
      <c r="AI59" s="77"/>
      <c r="AJ59" s="77"/>
      <c r="AK59" s="77"/>
      <c r="AL59" s="77"/>
      <c r="AM59" s="77"/>
      <c r="AN59" s="77"/>
      <c r="AO59" s="77"/>
      <c r="AP59" s="77"/>
      <c r="AQ59" s="77"/>
      <c r="AR59" s="49"/>
      <c r="AS59"/>
      <c r="AT59"/>
      <c r="AU59"/>
      <c r="AV59"/>
      <c r="AW59"/>
    </row>
    <row r="60" spans="1:49" s="12" customFormat="1" ht="14.25" customHeight="1" x14ac:dyDescent="0.2">
      <c r="A60" s="44"/>
      <c r="B60" s="44"/>
      <c r="C60" s="44"/>
      <c r="D60" s="52"/>
      <c r="E60" s="52"/>
      <c r="F60" s="52"/>
      <c r="G60" s="53">
        <f t="shared" si="2"/>
        <v>0</v>
      </c>
      <c r="H60" s="53">
        <f t="shared" si="1"/>
        <v>0</v>
      </c>
      <c r="I60" s="53">
        <f t="shared" si="3"/>
        <v>0</v>
      </c>
      <c r="J60" s="53">
        <f t="shared" si="0"/>
        <v>0</v>
      </c>
      <c r="K60" s="53">
        <f t="shared" si="4"/>
        <v>0</v>
      </c>
      <c r="L60" s="52"/>
      <c r="M60" s="52"/>
      <c r="T60"/>
      <c r="U60" s="49"/>
      <c r="V60" s="49"/>
      <c r="W60" s="49"/>
      <c r="X60" s="49"/>
      <c r="Y60" s="49"/>
      <c r="Z60" s="49"/>
      <c r="AA60" s="49"/>
      <c r="AB60" s="77"/>
      <c r="AC60" s="77"/>
      <c r="AD60" s="77"/>
      <c r="AE60" s="77"/>
      <c r="AF60" s="77"/>
      <c r="AG60" s="77"/>
      <c r="AH60" s="49"/>
      <c r="AI60" s="77"/>
      <c r="AJ60" s="77"/>
      <c r="AK60" s="77"/>
      <c r="AL60" s="77"/>
      <c r="AM60" s="77"/>
      <c r="AN60" s="77"/>
      <c r="AO60" s="77"/>
      <c r="AP60" s="77"/>
      <c r="AQ60" s="77"/>
      <c r="AR60" s="49"/>
      <c r="AS60"/>
      <c r="AT60"/>
      <c r="AU60"/>
      <c r="AV60"/>
      <c r="AW60"/>
    </row>
    <row r="61" spans="1:49" s="12" customFormat="1" ht="14.25" customHeight="1" x14ac:dyDescent="0.2">
      <c r="A61" s="44"/>
      <c r="B61" s="44"/>
      <c r="C61" s="44"/>
      <c r="D61" s="52"/>
      <c r="E61" s="52"/>
      <c r="F61" s="52"/>
      <c r="G61" s="53">
        <f t="shared" si="2"/>
        <v>0</v>
      </c>
      <c r="H61" s="53">
        <f t="shared" si="1"/>
        <v>0</v>
      </c>
      <c r="I61" s="53">
        <f t="shared" si="3"/>
        <v>0</v>
      </c>
      <c r="J61" s="53">
        <f t="shared" si="0"/>
        <v>0</v>
      </c>
      <c r="K61" s="53">
        <f t="shared" si="4"/>
        <v>0</v>
      </c>
      <c r="L61" s="52"/>
      <c r="M61" s="52"/>
      <c r="T61"/>
      <c r="U61" s="49"/>
      <c r="V61" s="49"/>
      <c r="W61" s="49"/>
      <c r="X61" s="49"/>
      <c r="Y61" s="49"/>
      <c r="Z61" s="49"/>
      <c r="AA61" s="49"/>
      <c r="AB61" s="77"/>
      <c r="AC61" s="77"/>
      <c r="AD61" s="77"/>
      <c r="AE61" s="77"/>
      <c r="AF61" s="77"/>
      <c r="AG61" s="77"/>
      <c r="AH61" s="49"/>
      <c r="AI61" s="77"/>
      <c r="AJ61" s="77"/>
      <c r="AK61" s="77"/>
      <c r="AL61" s="77"/>
      <c r="AM61" s="77"/>
      <c r="AN61" s="77"/>
      <c r="AO61" s="77"/>
      <c r="AP61" s="77"/>
      <c r="AQ61" s="77"/>
      <c r="AR61" s="49"/>
      <c r="AS61"/>
      <c r="AT61"/>
      <c r="AU61"/>
      <c r="AV61"/>
      <c r="AW61"/>
    </row>
    <row r="62" spans="1:49" s="12" customFormat="1" ht="14.25" customHeight="1" x14ac:dyDescent="0.2">
      <c r="A62" s="44"/>
      <c r="B62" s="44"/>
      <c r="C62" s="44"/>
      <c r="D62" s="52"/>
      <c r="E62" s="52"/>
      <c r="F62" s="52"/>
      <c r="G62" s="53">
        <f t="shared" si="2"/>
        <v>0</v>
      </c>
      <c r="H62" s="53">
        <f t="shared" si="1"/>
        <v>0</v>
      </c>
      <c r="I62" s="53">
        <f t="shared" si="3"/>
        <v>0</v>
      </c>
      <c r="J62" s="53">
        <f t="shared" si="0"/>
        <v>0</v>
      </c>
      <c r="K62" s="53">
        <f t="shared" si="4"/>
        <v>0</v>
      </c>
      <c r="L62" s="52"/>
      <c r="M62" s="52"/>
      <c r="T62"/>
      <c r="U62" s="49"/>
      <c r="V62" s="49"/>
      <c r="W62" s="49"/>
      <c r="X62" s="49"/>
      <c r="Y62" s="49"/>
      <c r="Z62" s="49"/>
      <c r="AA62" s="49"/>
      <c r="AB62" s="77"/>
      <c r="AC62" s="77"/>
      <c r="AD62" s="77"/>
      <c r="AE62" s="77"/>
      <c r="AF62" s="77"/>
      <c r="AG62" s="77"/>
      <c r="AH62" s="49"/>
      <c r="AI62" s="77"/>
      <c r="AJ62" s="77"/>
      <c r="AK62" s="77"/>
      <c r="AL62" s="77"/>
      <c r="AM62" s="77"/>
      <c r="AN62" s="77"/>
      <c r="AO62" s="77"/>
      <c r="AP62" s="77"/>
      <c r="AQ62" s="77"/>
      <c r="AR62" s="49"/>
      <c r="AS62"/>
      <c r="AT62"/>
      <c r="AU62"/>
      <c r="AV62"/>
      <c r="AW62"/>
    </row>
    <row r="63" spans="1:49" s="12" customFormat="1" ht="14.25" customHeight="1" x14ac:dyDescent="0.2">
      <c r="A63" s="44"/>
      <c r="B63" s="44"/>
      <c r="C63" s="44"/>
      <c r="D63" s="52"/>
      <c r="E63" s="52"/>
      <c r="F63" s="52"/>
      <c r="G63" s="53">
        <f t="shared" si="2"/>
        <v>0</v>
      </c>
      <c r="H63" s="53">
        <f t="shared" si="1"/>
        <v>0</v>
      </c>
      <c r="I63" s="53">
        <f t="shared" si="3"/>
        <v>0</v>
      </c>
      <c r="J63" s="53">
        <f t="shared" si="0"/>
        <v>0</v>
      </c>
      <c r="K63" s="53">
        <f t="shared" si="4"/>
        <v>0</v>
      </c>
      <c r="L63" s="52"/>
      <c r="M63" s="52"/>
      <c r="T63"/>
      <c r="U63" s="49"/>
      <c r="V63" s="49"/>
      <c r="W63" s="49"/>
      <c r="X63" s="49"/>
      <c r="Y63" s="49"/>
      <c r="Z63" s="49"/>
      <c r="AA63" s="49"/>
      <c r="AB63" s="77"/>
      <c r="AC63" s="77"/>
      <c r="AD63" s="77"/>
      <c r="AE63" s="77"/>
      <c r="AF63" s="77"/>
      <c r="AG63" s="77"/>
      <c r="AH63" s="49"/>
      <c r="AI63" s="77"/>
      <c r="AJ63" s="77"/>
      <c r="AK63" s="77"/>
      <c r="AL63" s="77"/>
      <c r="AM63" s="77"/>
      <c r="AN63" s="77"/>
      <c r="AO63" s="77"/>
      <c r="AP63" s="77"/>
      <c r="AQ63" s="77"/>
      <c r="AR63" s="49"/>
      <c r="AS63"/>
      <c r="AT63"/>
      <c r="AU63"/>
      <c r="AV63"/>
      <c r="AW63"/>
    </row>
    <row r="64" spans="1:49" s="12" customFormat="1" ht="14.25" customHeight="1" x14ac:dyDescent="0.2">
      <c r="A64" s="44"/>
      <c r="B64" s="44"/>
      <c r="C64" s="44"/>
      <c r="D64" s="52"/>
      <c r="E64" s="52"/>
      <c r="F64" s="52"/>
      <c r="G64" s="53">
        <f t="shared" si="2"/>
        <v>0</v>
      </c>
      <c r="H64" s="53">
        <f t="shared" si="1"/>
        <v>0</v>
      </c>
      <c r="I64" s="53">
        <f t="shared" si="3"/>
        <v>0</v>
      </c>
      <c r="J64" s="53">
        <f t="shared" si="0"/>
        <v>0</v>
      </c>
      <c r="K64" s="53">
        <f t="shared" si="4"/>
        <v>0</v>
      </c>
      <c r="L64" s="52"/>
      <c r="M64" s="52"/>
      <c r="T64"/>
      <c r="U64" s="49"/>
      <c r="V64" s="49"/>
      <c r="W64" s="49"/>
      <c r="X64" s="49"/>
      <c r="Y64" s="49"/>
      <c r="Z64" s="49"/>
      <c r="AA64" s="49"/>
      <c r="AB64" s="77"/>
      <c r="AC64" s="77"/>
      <c r="AD64" s="77"/>
      <c r="AE64" s="77"/>
      <c r="AF64" s="77"/>
      <c r="AG64" s="77"/>
      <c r="AH64" s="49"/>
      <c r="AI64" s="77"/>
      <c r="AJ64" s="77"/>
      <c r="AK64" s="77"/>
      <c r="AL64" s="77"/>
      <c r="AM64" s="77"/>
      <c r="AN64" s="77"/>
      <c r="AO64" s="77"/>
      <c r="AP64" s="77"/>
      <c r="AQ64" s="77"/>
      <c r="AR64" s="49"/>
      <c r="AS64"/>
      <c r="AT64"/>
      <c r="AU64"/>
      <c r="AV64"/>
      <c r="AW64"/>
    </row>
    <row r="65" spans="1:49" s="12" customFormat="1" ht="14.25" customHeight="1" x14ac:dyDescent="0.2">
      <c r="A65" s="44"/>
      <c r="B65" s="44"/>
      <c r="C65" s="44"/>
      <c r="D65" s="52"/>
      <c r="E65" s="52"/>
      <c r="F65" s="52"/>
      <c r="G65" s="53">
        <f t="shared" si="2"/>
        <v>0</v>
      </c>
      <c r="H65" s="53">
        <f t="shared" si="1"/>
        <v>0</v>
      </c>
      <c r="I65" s="53">
        <f t="shared" si="3"/>
        <v>0</v>
      </c>
      <c r="J65" s="53">
        <f t="shared" si="0"/>
        <v>0</v>
      </c>
      <c r="K65" s="53">
        <f t="shared" si="4"/>
        <v>0</v>
      </c>
      <c r="L65" s="52"/>
      <c r="M65" s="52"/>
      <c r="T65"/>
      <c r="U65" s="49"/>
      <c r="V65" s="49"/>
      <c r="W65" s="49"/>
      <c r="X65" s="49"/>
      <c r="Y65" s="49"/>
      <c r="Z65" s="49"/>
      <c r="AA65" s="49"/>
      <c r="AB65" s="77"/>
      <c r="AC65" s="77"/>
      <c r="AD65" s="77"/>
      <c r="AE65" s="77"/>
      <c r="AF65" s="77"/>
      <c r="AG65" s="77"/>
      <c r="AH65" s="49"/>
      <c r="AI65" s="77"/>
      <c r="AJ65" s="77"/>
      <c r="AK65" s="77"/>
      <c r="AL65" s="77"/>
      <c r="AM65" s="77"/>
      <c r="AN65" s="77"/>
      <c r="AO65" s="77"/>
      <c r="AP65" s="77"/>
      <c r="AQ65" s="77"/>
      <c r="AR65" s="49"/>
      <c r="AS65"/>
      <c r="AT65"/>
      <c r="AU65"/>
      <c r="AV65"/>
      <c r="AW65"/>
    </row>
    <row r="66" spans="1:49" s="12" customFormat="1" ht="14.25" customHeight="1" x14ac:dyDescent="0.2">
      <c r="A66" s="44"/>
      <c r="B66" s="44"/>
      <c r="C66" s="44"/>
      <c r="D66" s="52"/>
      <c r="E66" s="52"/>
      <c r="F66" s="52"/>
      <c r="G66" s="53">
        <f t="shared" si="2"/>
        <v>0</v>
      </c>
      <c r="H66" s="53">
        <f t="shared" si="1"/>
        <v>0</v>
      </c>
      <c r="I66" s="53">
        <f t="shared" si="3"/>
        <v>0</v>
      </c>
      <c r="J66" s="53">
        <f t="shared" si="0"/>
        <v>0</v>
      </c>
      <c r="K66" s="53">
        <f t="shared" si="4"/>
        <v>0</v>
      </c>
      <c r="L66" s="52"/>
      <c r="M66" s="52"/>
      <c r="T66"/>
      <c r="U66" s="49"/>
      <c r="V66" s="49"/>
      <c r="W66" s="49"/>
      <c r="X66" s="49"/>
      <c r="Y66" s="49"/>
      <c r="Z66" s="49"/>
      <c r="AA66" s="49"/>
      <c r="AB66" s="77"/>
      <c r="AC66" s="77"/>
      <c r="AD66" s="77"/>
      <c r="AE66" s="77"/>
      <c r="AF66" s="77"/>
      <c r="AG66" s="77"/>
      <c r="AH66" s="49"/>
      <c r="AI66" s="77"/>
      <c r="AJ66" s="77"/>
      <c r="AK66" s="77"/>
      <c r="AL66" s="77"/>
      <c r="AM66" s="77"/>
      <c r="AN66" s="77"/>
      <c r="AO66" s="77"/>
      <c r="AP66" s="77"/>
      <c r="AQ66" s="77"/>
      <c r="AR66" s="49"/>
      <c r="AS66"/>
      <c r="AT66"/>
      <c r="AU66"/>
      <c r="AV66"/>
      <c r="AW66"/>
    </row>
    <row r="67" spans="1:49" s="12" customFormat="1" ht="14.25" customHeight="1" x14ac:dyDescent="0.2">
      <c r="A67" s="44"/>
      <c r="B67" s="44"/>
      <c r="C67" s="44"/>
      <c r="D67" s="52"/>
      <c r="E67" s="52"/>
      <c r="F67" s="52"/>
      <c r="G67" s="53">
        <f t="shared" si="2"/>
        <v>0</v>
      </c>
      <c r="H67" s="53">
        <f t="shared" si="1"/>
        <v>0</v>
      </c>
      <c r="I67" s="53">
        <f t="shared" si="3"/>
        <v>0</v>
      </c>
      <c r="J67" s="53">
        <f t="shared" si="0"/>
        <v>0</v>
      </c>
      <c r="K67" s="53">
        <f t="shared" si="4"/>
        <v>0</v>
      </c>
      <c r="L67" s="52"/>
      <c r="M67" s="52"/>
      <c r="T67"/>
      <c r="U67" s="49"/>
      <c r="V67" s="49"/>
      <c r="W67" s="49"/>
      <c r="X67" s="49"/>
      <c r="Y67" s="49"/>
      <c r="Z67" s="49"/>
      <c r="AA67" s="49"/>
      <c r="AB67" s="77"/>
      <c r="AC67" s="77"/>
      <c r="AD67" s="77"/>
      <c r="AE67" s="77"/>
      <c r="AF67" s="77"/>
      <c r="AG67" s="77"/>
      <c r="AH67" s="49"/>
      <c r="AI67" s="77"/>
      <c r="AJ67" s="77"/>
      <c r="AK67" s="77"/>
      <c r="AL67" s="77"/>
      <c r="AM67" s="77"/>
      <c r="AN67" s="77"/>
      <c r="AO67" s="77"/>
      <c r="AP67" s="77"/>
      <c r="AQ67" s="77"/>
      <c r="AR67" s="49"/>
      <c r="AS67"/>
      <c r="AT67"/>
      <c r="AU67"/>
      <c r="AV67"/>
      <c r="AW67"/>
    </row>
    <row r="68" spans="1:49" s="12" customFormat="1" ht="14.25" customHeight="1" x14ac:dyDescent="0.2">
      <c r="A68" s="44"/>
      <c r="B68" s="44"/>
      <c r="C68" s="44"/>
      <c r="D68" s="52"/>
      <c r="E68" s="52"/>
      <c r="F68" s="52"/>
      <c r="G68" s="53">
        <f t="shared" si="2"/>
        <v>0</v>
      </c>
      <c r="H68" s="53">
        <f t="shared" si="1"/>
        <v>0</v>
      </c>
      <c r="I68" s="53">
        <f t="shared" si="3"/>
        <v>0</v>
      </c>
      <c r="J68" s="53">
        <f t="shared" si="0"/>
        <v>0</v>
      </c>
      <c r="K68" s="53">
        <f t="shared" si="4"/>
        <v>0</v>
      </c>
      <c r="L68" s="52"/>
      <c r="M68" s="52"/>
      <c r="T68"/>
      <c r="U68" s="49"/>
      <c r="V68" s="49"/>
      <c r="W68" s="49"/>
      <c r="X68" s="49"/>
      <c r="Y68" s="49"/>
      <c r="Z68" s="49"/>
      <c r="AA68" s="49"/>
      <c r="AB68" s="77"/>
      <c r="AC68" s="77"/>
      <c r="AD68" s="77"/>
      <c r="AE68" s="77"/>
      <c r="AF68" s="77"/>
      <c r="AG68" s="77"/>
      <c r="AH68" s="49"/>
      <c r="AI68" s="77"/>
      <c r="AJ68" s="77"/>
      <c r="AK68" s="77"/>
      <c r="AL68" s="77"/>
      <c r="AM68" s="77"/>
      <c r="AN68" s="77"/>
      <c r="AO68" s="77"/>
      <c r="AP68" s="77"/>
      <c r="AQ68" s="77"/>
      <c r="AR68" s="49"/>
      <c r="AS68"/>
      <c r="AT68"/>
      <c r="AU68"/>
      <c r="AV68"/>
      <c r="AW68"/>
    </row>
    <row r="69" spans="1:49" s="12" customFormat="1" ht="14.25" customHeight="1" x14ac:dyDescent="0.2">
      <c r="A69" s="44"/>
      <c r="B69" s="44"/>
      <c r="C69" s="44"/>
      <c r="D69" s="52"/>
      <c r="E69" s="52"/>
      <c r="F69" s="52"/>
      <c r="G69" s="53">
        <f t="shared" si="2"/>
        <v>0</v>
      </c>
      <c r="H69" s="53">
        <f t="shared" si="1"/>
        <v>0</v>
      </c>
      <c r="I69" s="53">
        <f t="shared" si="3"/>
        <v>0</v>
      </c>
      <c r="J69" s="53">
        <f t="shared" si="0"/>
        <v>0</v>
      </c>
      <c r="K69" s="53">
        <f t="shared" si="4"/>
        <v>0</v>
      </c>
      <c r="L69" s="52"/>
      <c r="M69" s="52"/>
      <c r="T69"/>
      <c r="U69" s="49"/>
      <c r="V69" s="49"/>
      <c r="W69" s="49"/>
      <c r="X69" s="49"/>
      <c r="Y69" s="49"/>
      <c r="Z69" s="49"/>
      <c r="AA69" s="49"/>
      <c r="AB69" s="77"/>
      <c r="AC69" s="77"/>
      <c r="AD69" s="77"/>
      <c r="AE69" s="77"/>
      <c r="AF69" s="77"/>
      <c r="AG69" s="77"/>
      <c r="AH69" s="49"/>
      <c r="AI69" s="77"/>
      <c r="AJ69" s="77"/>
      <c r="AK69" s="77"/>
      <c r="AL69" s="77"/>
      <c r="AM69" s="77"/>
      <c r="AN69" s="77"/>
      <c r="AO69" s="77"/>
      <c r="AP69" s="77"/>
      <c r="AQ69" s="77"/>
      <c r="AR69" s="49"/>
      <c r="AS69"/>
      <c r="AT69"/>
      <c r="AU69"/>
      <c r="AV69"/>
      <c r="AW69"/>
    </row>
    <row r="70" spans="1:49" s="12" customFormat="1" ht="14.25" customHeight="1" x14ac:dyDescent="0.2">
      <c r="A70" s="44"/>
      <c r="B70" s="44"/>
      <c r="C70" s="44"/>
      <c r="D70" s="52"/>
      <c r="E70" s="52"/>
      <c r="F70" s="52"/>
      <c r="G70" s="53">
        <f t="shared" si="2"/>
        <v>0</v>
      </c>
      <c r="H70" s="53">
        <f t="shared" si="1"/>
        <v>0</v>
      </c>
      <c r="I70" s="53">
        <f t="shared" si="3"/>
        <v>0</v>
      </c>
      <c r="J70" s="53">
        <f t="shared" si="0"/>
        <v>0</v>
      </c>
      <c r="K70" s="53">
        <f t="shared" si="4"/>
        <v>0</v>
      </c>
      <c r="L70" s="52"/>
      <c r="M70" s="52"/>
      <c r="T70"/>
      <c r="U70" s="49"/>
      <c r="V70" s="49"/>
      <c r="W70" s="49"/>
      <c r="X70" s="49"/>
      <c r="Y70" s="49"/>
      <c r="Z70" s="49"/>
      <c r="AA70" s="49"/>
      <c r="AB70" s="77"/>
      <c r="AC70" s="77"/>
      <c r="AD70" s="77"/>
      <c r="AE70" s="77"/>
      <c r="AF70" s="77"/>
      <c r="AG70" s="77"/>
      <c r="AH70" s="49"/>
      <c r="AI70" s="77"/>
      <c r="AJ70" s="77"/>
      <c r="AK70" s="77"/>
      <c r="AL70" s="77"/>
      <c r="AM70" s="77"/>
      <c r="AN70" s="77"/>
      <c r="AO70" s="77"/>
      <c r="AP70" s="77"/>
      <c r="AQ70" s="77"/>
      <c r="AR70" s="49"/>
      <c r="AS70"/>
      <c r="AT70"/>
      <c r="AU70"/>
      <c r="AV70"/>
      <c r="AW70"/>
    </row>
    <row r="71" spans="1:49" s="12" customFormat="1" ht="14.25" customHeight="1" x14ac:dyDescent="0.2">
      <c r="A71" s="44"/>
      <c r="B71" s="44"/>
      <c r="C71" s="44"/>
      <c r="D71" s="52"/>
      <c r="E71" s="52"/>
      <c r="F71" s="52"/>
      <c r="G71" s="53">
        <f t="shared" si="2"/>
        <v>0</v>
      </c>
      <c r="H71" s="53">
        <f t="shared" si="1"/>
        <v>0</v>
      </c>
      <c r="I71" s="53">
        <f t="shared" si="3"/>
        <v>0</v>
      </c>
      <c r="J71" s="53">
        <f t="shared" si="0"/>
        <v>0</v>
      </c>
      <c r="K71" s="53">
        <f t="shared" si="4"/>
        <v>0</v>
      </c>
      <c r="L71" s="52"/>
      <c r="M71" s="52"/>
      <c r="T71"/>
      <c r="U71" s="49"/>
      <c r="V71" s="49"/>
      <c r="W71" s="49"/>
      <c r="X71" s="49"/>
      <c r="Y71" s="49"/>
      <c r="Z71" s="49"/>
      <c r="AA71" s="49"/>
      <c r="AB71" s="77"/>
      <c r="AC71" s="77"/>
      <c r="AD71" s="77"/>
      <c r="AE71" s="77"/>
      <c r="AF71" s="77"/>
      <c r="AG71" s="77"/>
      <c r="AH71" s="49"/>
      <c r="AI71" s="77"/>
      <c r="AJ71" s="77"/>
      <c r="AK71" s="77"/>
      <c r="AL71" s="77"/>
      <c r="AM71" s="77"/>
      <c r="AN71" s="77"/>
      <c r="AO71" s="77"/>
      <c r="AP71" s="77"/>
      <c r="AQ71" s="77"/>
      <c r="AR71" s="49"/>
      <c r="AS71"/>
      <c r="AT71"/>
      <c r="AU71"/>
      <c r="AV71"/>
      <c r="AW71"/>
    </row>
    <row r="72" spans="1:49" s="12" customFormat="1" ht="14.25" customHeight="1" x14ac:dyDescent="0.2">
      <c r="A72" s="44"/>
      <c r="B72" s="44"/>
      <c r="C72" s="44"/>
      <c r="D72" s="52"/>
      <c r="E72" s="52"/>
      <c r="F72" s="52"/>
      <c r="G72" s="53">
        <f t="shared" si="2"/>
        <v>0</v>
      </c>
      <c r="H72" s="53">
        <f t="shared" si="1"/>
        <v>0</v>
      </c>
      <c r="I72" s="53">
        <f t="shared" si="3"/>
        <v>0</v>
      </c>
      <c r="J72" s="53">
        <f t="shared" si="0"/>
        <v>0</v>
      </c>
      <c r="K72" s="53">
        <f t="shared" si="4"/>
        <v>0</v>
      </c>
      <c r="L72" s="52"/>
      <c r="M72" s="52"/>
      <c r="T72"/>
      <c r="U72" s="49"/>
      <c r="V72" s="49"/>
      <c r="W72" s="49"/>
      <c r="X72" s="49"/>
      <c r="Y72" s="49"/>
      <c r="Z72" s="49"/>
      <c r="AA72" s="49"/>
      <c r="AB72" s="77"/>
      <c r="AC72" s="77"/>
      <c r="AD72" s="77"/>
      <c r="AE72" s="77"/>
      <c r="AF72" s="77"/>
      <c r="AG72" s="77"/>
      <c r="AH72" s="49"/>
      <c r="AI72" s="77"/>
      <c r="AJ72" s="77"/>
      <c r="AK72" s="77"/>
      <c r="AL72" s="77"/>
      <c r="AM72" s="77"/>
      <c r="AN72" s="77"/>
      <c r="AO72" s="77"/>
      <c r="AP72" s="77"/>
      <c r="AQ72" s="77"/>
      <c r="AR72" s="49"/>
      <c r="AS72"/>
      <c r="AT72"/>
      <c r="AU72"/>
      <c r="AV72"/>
      <c r="AW72"/>
    </row>
    <row r="73" spans="1:49" s="12" customFormat="1" ht="14.25" customHeight="1" x14ac:dyDescent="0.2">
      <c r="A73" s="44"/>
      <c r="B73" s="44"/>
      <c r="C73" s="44"/>
      <c r="D73" s="52"/>
      <c r="E73" s="52"/>
      <c r="F73" s="52"/>
      <c r="G73" s="53">
        <f t="shared" si="2"/>
        <v>0</v>
      </c>
      <c r="H73" s="53">
        <f t="shared" si="1"/>
        <v>0</v>
      </c>
      <c r="I73" s="53">
        <f t="shared" si="3"/>
        <v>0</v>
      </c>
      <c r="J73" s="53">
        <f t="shared" si="0"/>
        <v>0</v>
      </c>
      <c r="K73" s="53">
        <f t="shared" si="4"/>
        <v>0</v>
      </c>
      <c r="L73" s="52"/>
      <c r="M73" s="52"/>
      <c r="T73"/>
      <c r="U73" s="49"/>
      <c r="V73" s="49"/>
      <c r="W73" s="49"/>
      <c r="X73" s="49"/>
      <c r="Y73" s="49"/>
      <c r="Z73" s="49"/>
      <c r="AA73" s="49"/>
      <c r="AB73" s="77"/>
      <c r="AC73" s="77"/>
      <c r="AD73" s="77"/>
      <c r="AE73" s="77"/>
      <c r="AF73" s="77"/>
      <c r="AG73" s="77"/>
      <c r="AH73" s="49"/>
      <c r="AI73" s="77"/>
      <c r="AJ73" s="77"/>
      <c r="AK73" s="77"/>
      <c r="AL73" s="77"/>
      <c r="AM73" s="77"/>
      <c r="AN73" s="77"/>
      <c r="AO73" s="77"/>
      <c r="AP73" s="77"/>
      <c r="AQ73" s="77"/>
      <c r="AR73" s="49"/>
      <c r="AS73"/>
      <c r="AT73"/>
      <c r="AU73"/>
      <c r="AV73"/>
      <c r="AW73"/>
    </row>
    <row r="74" spans="1:49" s="12" customFormat="1" ht="14.25" customHeight="1" x14ac:dyDescent="0.2">
      <c r="A74" s="44"/>
      <c r="B74" s="44"/>
      <c r="C74" s="44"/>
      <c r="D74" s="52"/>
      <c r="E74" s="52"/>
      <c r="F74" s="52"/>
      <c r="G74" s="53">
        <f t="shared" si="2"/>
        <v>0</v>
      </c>
      <c r="H74" s="53">
        <f t="shared" si="1"/>
        <v>0</v>
      </c>
      <c r="I74" s="53">
        <f t="shared" si="3"/>
        <v>0</v>
      </c>
      <c r="J74" s="53">
        <f t="shared" si="0"/>
        <v>0</v>
      </c>
      <c r="K74" s="53">
        <f t="shared" si="4"/>
        <v>0</v>
      </c>
      <c r="L74" s="52"/>
      <c r="M74" s="52"/>
      <c r="T74"/>
      <c r="U74" s="49"/>
      <c r="V74" s="49"/>
      <c r="W74" s="49"/>
      <c r="X74" s="49"/>
      <c r="Y74" s="49"/>
      <c r="Z74" s="49"/>
      <c r="AA74" s="49"/>
      <c r="AB74" s="77"/>
      <c r="AC74" s="77"/>
      <c r="AD74" s="77"/>
      <c r="AE74" s="77"/>
      <c r="AF74" s="77"/>
      <c r="AG74" s="77"/>
      <c r="AH74" s="49"/>
      <c r="AI74" s="77"/>
      <c r="AJ74" s="77"/>
      <c r="AK74" s="77"/>
      <c r="AL74" s="77"/>
      <c r="AM74" s="77"/>
      <c r="AN74" s="77"/>
      <c r="AO74" s="77"/>
      <c r="AP74" s="77"/>
      <c r="AQ74" s="77"/>
      <c r="AR74" s="49"/>
      <c r="AS74"/>
      <c r="AT74"/>
      <c r="AU74"/>
      <c r="AV74"/>
      <c r="AW74"/>
    </row>
    <row r="75" spans="1:49" s="12" customFormat="1" ht="14.25" customHeight="1" x14ac:dyDescent="0.2">
      <c r="A75" s="44"/>
      <c r="B75" s="44"/>
      <c r="C75" s="44"/>
      <c r="D75" s="52"/>
      <c r="E75" s="52"/>
      <c r="F75" s="52"/>
      <c r="G75" s="53">
        <f t="shared" si="2"/>
        <v>0</v>
      </c>
      <c r="H75" s="53">
        <f t="shared" si="1"/>
        <v>0</v>
      </c>
      <c r="I75" s="53">
        <f t="shared" si="3"/>
        <v>0</v>
      </c>
      <c r="J75" s="53">
        <f t="shared" si="0"/>
        <v>0</v>
      </c>
      <c r="K75" s="53">
        <f t="shared" si="4"/>
        <v>0</v>
      </c>
      <c r="L75" s="52"/>
      <c r="M75" s="52"/>
      <c r="T75"/>
      <c r="U75" s="49"/>
      <c r="V75" s="49"/>
      <c r="W75" s="49"/>
      <c r="X75" s="49"/>
      <c r="Y75" s="49"/>
      <c r="Z75" s="49"/>
      <c r="AA75" s="49"/>
      <c r="AB75" s="77"/>
      <c r="AC75" s="77"/>
      <c r="AD75" s="77"/>
      <c r="AE75" s="77"/>
      <c r="AF75" s="77"/>
      <c r="AG75" s="77"/>
      <c r="AH75" s="49"/>
      <c r="AI75" s="77"/>
      <c r="AJ75" s="77"/>
      <c r="AK75" s="77"/>
      <c r="AL75" s="77"/>
      <c r="AM75" s="77"/>
      <c r="AN75" s="77"/>
      <c r="AO75" s="77"/>
      <c r="AP75" s="77"/>
      <c r="AQ75" s="77"/>
      <c r="AR75" s="49"/>
      <c r="AS75"/>
      <c r="AT75"/>
      <c r="AU75"/>
      <c r="AV75"/>
      <c r="AW75"/>
    </row>
    <row r="76" spans="1:49" s="12" customFormat="1" ht="14.25" customHeight="1" x14ac:dyDescent="0.2">
      <c r="A76" s="44"/>
      <c r="B76" s="44"/>
      <c r="C76" s="44"/>
      <c r="D76" s="52"/>
      <c r="E76" s="52"/>
      <c r="F76" s="52"/>
      <c r="G76" s="53">
        <f t="shared" si="2"/>
        <v>0</v>
      </c>
      <c r="H76" s="53">
        <f t="shared" si="1"/>
        <v>0</v>
      </c>
      <c r="I76" s="53">
        <f t="shared" si="3"/>
        <v>0</v>
      </c>
      <c r="J76" s="53">
        <f t="shared" si="0"/>
        <v>0</v>
      </c>
      <c r="K76" s="53">
        <f t="shared" si="4"/>
        <v>0</v>
      </c>
      <c r="L76" s="52"/>
      <c r="M76" s="52"/>
      <c r="T76"/>
      <c r="U76" s="49"/>
      <c r="V76" s="49"/>
      <c r="W76" s="49"/>
      <c r="X76" s="49"/>
      <c r="Y76" s="49"/>
      <c r="Z76" s="49"/>
      <c r="AA76" s="49"/>
      <c r="AB76" s="77"/>
      <c r="AC76" s="77"/>
      <c r="AD76" s="77"/>
      <c r="AE76" s="77"/>
      <c r="AF76" s="77"/>
      <c r="AG76" s="77"/>
      <c r="AH76" s="49"/>
      <c r="AI76" s="77"/>
      <c r="AJ76" s="77"/>
      <c r="AK76" s="77"/>
      <c r="AL76" s="77"/>
      <c r="AM76" s="77"/>
      <c r="AN76" s="77"/>
      <c r="AO76" s="77"/>
      <c r="AP76" s="77"/>
      <c r="AQ76" s="77"/>
      <c r="AR76" s="49"/>
      <c r="AS76"/>
      <c r="AT76"/>
      <c r="AU76"/>
      <c r="AV76"/>
      <c r="AW76"/>
    </row>
    <row r="77" spans="1:49" s="12" customFormat="1" ht="14.25" customHeight="1" x14ac:dyDescent="0.2">
      <c r="A77" s="44"/>
      <c r="B77" s="44"/>
      <c r="C77" s="44"/>
      <c r="D77" s="52"/>
      <c r="E77" s="52"/>
      <c r="F77" s="52"/>
      <c r="G77" s="53">
        <f t="shared" si="2"/>
        <v>0</v>
      </c>
      <c r="H77" s="53">
        <f t="shared" si="1"/>
        <v>0</v>
      </c>
      <c r="I77" s="53">
        <f t="shared" si="3"/>
        <v>0</v>
      </c>
      <c r="J77" s="53">
        <f t="shared" si="0"/>
        <v>0</v>
      </c>
      <c r="K77" s="53">
        <f t="shared" si="4"/>
        <v>0</v>
      </c>
      <c r="L77" s="52"/>
      <c r="M77" s="52"/>
      <c r="T77"/>
      <c r="U77" s="49"/>
      <c r="V77" s="49"/>
      <c r="W77" s="49"/>
      <c r="X77" s="49"/>
      <c r="Y77" s="49"/>
      <c r="Z77" s="49"/>
      <c r="AA77" s="49"/>
      <c r="AB77" s="77"/>
      <c r="AC77" s="77"/>
      <c r="AD77" s="77"/>
      <c r="AE77" s="77"/>
      <c r="AF77" s="77"/>
      <c r="AG77" s="77"/>
      <c r="AH77" s="49"/>
      <c r="AI77" s="77"/>
      <c r="AJ77" s="77"/>
      <c r="AK77" s="77"/>
      <c r="AL77" s="77"/>
      <c r="AM77" s="77"/>
      <c r="AN77" s="77"/>
      <c r="AO77" s="77"/>
      <c r="AP77" s="77"/>
      <c r="AQ77" s="77"/>
      <c r="AR77" s="49"/>
      <c r="AS77"/>
      <c r="AT77"/>
      <c r="AU77"/>
      <c r="AV77"/>
      <c r="AW77"/>
    </row>
    <row r="78" spans="1:49" s="12" customFormat="1" ht="14.25" customHeight="1" x14ac:dyDescent="0.2">
      <c r="A78" s="44"/>
      <c r="B78" s="44"/>
      <c r="C78" s="44"/>
      <c r="D78" s="52"/>
      <c r="E78" s="52"/>
      <c r="F78" s="52"/>
      <c r="G78" s="53">
        <f t="shared" si="2"/>
        <v>0</v>
      </c>
      <c r="H78" s="53">
        <f t="shared" si="1"/>
        <v>0</v>
      </c>
      <c r="I78" s="53">
        <f t="shared" si="3"/>
        <v>0</v>
      </c>
      <c r="J78" s="53">
        <f t="shared" si="0"/>
        <v>0</v>
      </c>
      <c r="K78" s="53">
        <f t="shared" si="4"/>
        <v>0</v>
      </c>
      <c r="L78" s="52"/>
      <c r="M78" s="52"/>
      <c r="T78"/>
      <c r="U78" s="49"/>
      <c r="V78" s="49"/>
      <c r="W78" s="49"/>
      <c r="X78" s="49"/>
      <c r="Y78" s="49"/>
      <c r="Z78" s="49"/>
      <c r="AA78" s="49"/>
      <c r="AB78" s="77"/>
      <c r="AC78" s="77"/>
      <c r="AD78" s="77"/>
      <c r="AE78" s="77"/>
      <c r="AF78" s="77"/>
      <c r="AG78" s="77"/>
      <c r="AH78" s="49"/>
      <c r="AI78" s="77"/>
      <c r="AJ78" s="77"/>
      <c r="AK78" s="77"/>
      <c r="AL78" s="77"/>
      <c r="AM78" s="77"/>
      <c r="AN78" s="77"/>
      <c r="AO78" s="77"/>
      <c r="AP78" s="77"/>
      <c r="AQ78" s="77"/>
      <c r="AR78" s="49"/>
      <c r="AS78"/>
      <c r="AT78"/>
      <c r="AU78"/>
      <c r="AV78"/>
      <c r="AW78"/>
    </row>
    <row r="79" spans="1:49" s="12" customFormat="1" ht="14.25" customHeight="1" x14ac:dyDescent="0.2">
      <c r="A79" s="44"/>
      <c r="B79" s="44"/>
      <c r="C79" s="44"/>
      <c r="D79" s="52"/>
      <c r="E79" s="52"/>
      <c r="F79" s="52"/>
      <c r="G79" s="53">
        <f t="shared" si="2"/>
        <v>0</v>
      </c>
      <c r="H79" s="53">
        <f t="shared" si="1"/>
        <v>0</v>
      </c>
      <c r="I79" s="53">
        <f t="shared" si="3"/>
        <v>0</v>
      </c>
      <c r="J79" s="53">
        <f t="shared" si="0"/>
        <v>0</v>
      </c>
      <c r="K79" s="53">
        <f t="shared" si="4"/>
        <v>0</v>
      </c>
      <c r="L79" s="52"/>
      <c r="M79" s="52"/>
      <c r="T79"/>
      <c r="U79" s="49"/>
      <c r="V79" s="49"/>
      <c r="W79" s="49"/>
      <c r="X79" s="49"/>
      <c r="Y79" s="49"/>
      <c r="Z79" s="49"/>
      <c r="AA79" s="49"/>
      <c r="AB79" s="77"/>
      <c r="AC79" s="77"/>
      <c r="AD79" s="77"/>
      <c r="AE79" s="77"/>
      <c r="AF79" s="77"/>
      <c r="AG79" s="77"/>
      <c r="AH79" s="49"/>
      <c r="AI79" s="77"/>
      <c r="AJ79" s="77"/>
      <c r="AK79" s="77"/>
      <c r="AL79" s="77"/>
      <c r="AM79" s="77"/>
      <c r="AN79" s="77"/>
      <c r="AO79" s="77"/>
      <c r="AP79" s="77"/>
      <c r="AQ79" s="77"/>
      <c r="AR79" s="49"/>
      <c r="AS79"/>
      <c r="AT79"/>
      <c r="AU79"/>
      <c r="AV79"/>
      <c r="AW79"/>
    </row>
    <row r="80" spans="1:49" s="12" customFormat="1" ht="14.25" customHeight="1" x14ac:dyDescent="0.2">
      <c r="A80" s="44"/>
      <c r="B80" s="44"/>
      <c r="C80" s="44"/>
      <c r="D80" s="52"/>
      <c r="E80" s="52"/>
      <c r="F80" s="52"/>
      <c r="G80" s="54"/>
      <c r="H80" s="54"/>
      <c r="I80" s="54"/>
      <c r="J80" s="54"/>
      <c r="K80" s="54"/>
      <c r="L80" s="52"/>
      <c r="M80" s="52"/>
      <c r="T80"/>
      <c r="U80" s="49"/>
      <c r="V80" s="49"/>
      <c r="W80" s="49"/>
      <c r="X80" s="49"/>
      <c r="Y80" s="49"/>
      <c r="Z80" s="49"/>
      <c r="AA80" s="49"/>
      <c r="AB80" s="77"/>
      <c r="AC80" s="77"/>
      <c r="AD80" s="77"/>
      <c r="AE80" s="77"/>
      <c r="AF80" s="77"/>
      <c r="AG80" s="77"/>
      <c r="AH80" s="49"/>
      <c r="AI80" s="77"/>
      <c r="AJ80" s="77"/>
      <c r="AK80" s="77"/>
      <c r="AL80" s="77"/>
      <c r="AM80" s="77"/>
      <c r="AN80" s="77"/>
      <c r="AO80" s="77"/>
      <c r="AP80" s="77"/>
      <c r="AQ80" s="77"/>
      <c r="AR80" s="49"/>
      <c r="AS80"/>
      <c r="AT80"/>
      <c r="AU80"/>
      <c r="AV80"/>
      <c r="AW80"/>
    </row>
    <row r="81" spans="1:49" s="12" customFormat="1" ht="14.25" customHeight="1" x14ac:dyDescent="0.2">
      <c r="A81" s="44"/>
      <c r="B81" s="44"/>
      <c r="C81" s="44"/>
      <c r="D81" s="52"/>
      <c r="E81" s="52"/>
      <c r="F81" s="52"/>
      <c r="G81" s="54">
        <f>COUNTIF($G$50:$G$79,"1")</f>
        <v>0</v>
      </c>
      <c r="H81" s="53">
        <f>COUNTIF($H$50:$H$79,"&gt;=3")+COUNTIF(H50:H79,1)</f>
        <v>0</v>
      </c>
      <c r="I81" s="54">
        <f>COUNTIF($I$50:$I$79,"1")</f>
        <v>0</v>
      </c>
      <c r="J81" s="53">
        <f>COUNTIF($J$50:$J$79,"&gt;=2")</f>
        <v>0</v>
      </c>
      <c r="K81" s="54">
        <f>COUNTIF($K$50:$K$79,"2")</f>
        <v>0</v>
      </c>
      <c r="L81" s="52"/>
      <c r="M81" s="52"/>
      <c r="T81"/>
      <c r="U81" s="49"/>
      <c r="V81" s="49"/>
      <c r="W81" s="49"/>
      <c r="X81" s="49"/>
      <c r="Y81" s="49"/>
      <c r="Z81" s="49"/>
      <c r="AA81" s="49"/>
      <c r="AB81" s="77"/>
      <c r="AC81" s="77"/>
      <c r="AD81" s="77"/>
      <c r="AE81" s="77"/>
      <c r="AF81" s="77"/>
      <c r="AG81" s="77"/>
      <c r="AH81" s="49"/>
      <c r="AI81" s="77"/>
      <c r="AJ81" s="77"/>
      <c r="AK81" s="77"/>
      <c r="AL81" s="77"/>
      <c r="AM81" s="77"/>
      <c r="AN81" s="77"/>
      <c r="AO81" s="77"/>
      <c r="AP81" s="77"/>
      <c r="AQ81" s="77"/>
      <c r="AR81" s="49"/>
      <c r="AS81"/>
      <c r="AT81"/>
      <c r="AU81"/>
      <c r="AV81"/>
      <c r="AW81"/>
    </row>
    <row r="82" spans="1:49" s="12" customFormat="1" ht="14.25" customHeight="1" x14ac:dyDescent="0.2">
      <c r="A82" s="44"/>
      <c r="B82" s="44"/>
      <c r="C82" s="44"/>
      <c r="D82" s="52"/>
      <c r="E82" s="52"/>
      <c r="F82" s="52"/>
      <c r="G82" s="54"/>
      <c r="H82" s="54"/>
      <c r="I82" s="54"/>
      <c r="J82" s="54"/>
      <c r="K82" s="54"/>
      <c r="L82" s="52"/>
      <c r="M82" s="52"/>
      <c r="T82"/>
      <c r="U82" s="49"/>
      <c r="V82" s="49"/>
      <c r="W82" s="49"/>
      <c r="X82" s="49"/>
      <c r="Y82" s="49"/>
      <c r="Z82" s="49"/>
      <c r="AA82" s="49"/>
      <c r="AB82" s="77"/>
      <c r="AC82" s="77"/>
      <c r="AD82" s="77"/>
      <c r="AE82" s="77"/>
      <c r="AF82" s="77"/>
      <c r="AG82" s="77"/>
      <c r="AH82" s="49"/>
      <c r="AI82" s="77"/>
      <c r="AJ82" s="77"/>
      <c r="AK82" s="77"/>
      <c r="AL82" s="77"/>
      <c r="AM82" s="77"/>
      <c r="AN82" s="77"/>
      <c r="AO82" s="77"/>
      <c r="AP82" s="77"/>
      <c r="AQ82" s="77"/>
      <c r="AR82" s="49"/>
      <c r="AS82"/>
      <c r="AT82"/>
      <c r="AU82"/>
      <c r="AV82"/>
      <c r="AW82"/>
    </row>
    <row r="83" spans="1:49" s="12" customFormat="1" ht="14.25" customHeight="1" x14ac:dyDescent="0.2">
      <c r="A83" s="44"/>
      <c r="B83" s="44"/>
      <c r="C83" s="44"/>
      <c r="D83" s="52"/>
      <c r="E83" s="52"/>
      <c r="F83" s="52"/>
      <c r="G83" s="54"/>
      <c r="H83" s="54"/>
      <c r="I83" s="54">
        <f>G81+I81</f>
        <v>0</v>
      </c>
      <c r="J83" s="54"/>
      <c r="K83" s="54"/>
      <c r="L83" s="52"/>
      <c r="M83" s="52"/>
      <c r="T83"/>
      <c r="U83" s="49"/>
      <c r="V83" s="49"/>
      <c r="W83" s="49"/>
      <c r="X83" s="49"/>
      <c r="Y83" s="49"/>
      <c r="Z83" s="49"/>
      <c r="AA83" s="49"/>
      <c r="AB83" s="77"/>
      <c r="AC83" s="77"/>
      <c r="AD83" s="77"/>
      <c r="AE83" s="77"/>
      <c r="AF83" s="77"/>
      <c r="AG83" s="77"/>
      <c r="AH83" s="49"/>
      <c r="AI83" s="77"/>
      <c r="AJ83" s="77"/>
      <c r="AK83" s="77"/>
      <c r="AL83" s="77"/>
      <c r="AM83" s="77"/>
      <c r="AN83" s="77"/>
      <c r="AO83" s="77"/>
      <c r="AP83" s="77"/>
      <c r="AQ83" s="77"/>
      <c r="AR83" s="49"/>
      <c r="AS83"/>
      <c r="AT83"/>
      <c r="AU83"/>
      <c r="AV83"/>
      <c r="AW83"/>
    </row>
    <row r="84" spans="1:49" s="12" customFormat="1" ht="14.25" customHeight="1" x14ac:dyDescent="0.2">
      <c r="A84" s="44"/>
      <c r="B84" s="44"/>
      <c r="C84" s="44"/>
      <c r="D84" s="52"/>
      <c r="E84" s="52"/>
      <c r="F84" s="52"/>
      <c r="G84" s="54"/>
      <c r="H84" s="54"/>
      <c r="I84" s="54"/>
      <c r="J84" s="54"/>
      <c r="K84" s="54"/>
      <c r="L84" s="52"/>
      <c r="M84" s="52"/>
      <c r="T84"/>
      <c r="U84" s="49"/>
      <c r="V84" s="49"/>
      <c r="W84" s="49"/>
      <c r="X84" s="49"/>
      <c r="Y84" s="49"/>
      <c r="Z84" s="49"/>
      <c r="AA84" s="49"/>
      <c r="AB84" s="77"/>
      <c r="AC84" s="77"/>
      <c r="AD84" s="77"/>
      <c r="AE84" s="77"/>
      <c r="AF84" s="77"/>
      <c r="AG84" s="77"/>
      <c r="AH84" s="49"/>
      <c r="AI84" s="77"/>
      <c r="AJ84" s="77"/>
      <c r="AK84" s="77"/>
      <c r="AL84" s="77"/>
      <c r="AM84" s="77"/>
      <c r="AN84" s="77"/>
      <c r="AO84" s="77"/>
      <c r="AP84" s="77"/>
      <c r="AQ84" s="77"/>
      <c r="AR84" s="49"/>
      <c r="AS84"/>
      <c r="AT84"/>
      <c r="AU84"/>
      <c r="AV84"/>
      <c r="AW84"/>
    </row>
    <row r="85" spans="1:49" s="12" customFormat="1" ht="23.25" customHeight="1" x14ac:dyDescent="0.2">
      <c r="A85" s="44"/>
      <c r="B85" s="44"/>
      <c r="C85" s="44"/>
      <c r="D85" s="52"/>
      <c r="E85" s="52"/>
      <c r="F85" s="52"/>
      <c r="G85" s="54"/>
      <c r="H85" s="54"/>
      <c r="I85" s="54"/>
      <c r="J85" s="54"/>
      <c r="K85" s="54"/>
      <c r="L85" s="52"/>
      <c r="M85" s="52"/>
      <c r="T85"/>
      <c r="U85" s="49"/>
      <c r="V85" s="49"/>
      <c r="W85" s="49"/>
      <c r="X85" s="49"/>
      <c r="Y85" s="49"/>
      <c r="Z85" s="49"/>
      <c r="AA85" s="49"/>
      <c r="AB85" s="77"/>
      <c r="AC85" s="77"/>
      <c r="AD85" s="77"/>
      <c r="AE85" s="77"/>
      <c r="AF85" s="77"/>
      <c r="AG85" s="77"/>
      <c r="AH85" s="49"/>
      <c r="AI85" s="77"/>
      <c r="AJ85" s="77"/>
      <c r="AK85" s="77"/>
      <c r="AL85" s="77"/>
      <c r="AM85" s="77"/>
      <c r="AN85" s="77"/>
      <c r="AO85" s="77"/>
      <c r="AP85" s="77"/>
      <c r="AQ85" s="77"/>
      <c r="AR85" s="49"/>
      <c r="AS85"/>
      <c r="AT85"/>
      <c r="AU85"/>
      <c r="AV85"/>
      <c r="AW85"/>
    </row>
    <row r="86" spans="1:49" s="12" customFormat="1" ht="23.25" customHeight="1" x14ac:dyDescent="0.2">
      <c r="A86" s="44"/>
      <c r="B86" s="44"/>
      <c r="C86" s="44"/>
      <c r="D86" s="52"/>
      <c r="E86" s="52"/>
      <c r="F86" s="52"/>
      <c r="G86" s="54"/>
      <c r="H86" s="54"/>
      <c r="I86" s="54"/>
      <c r="J86" s="54"/>
      <c r="K86" s="54"/>
      <c r="L86" s="52"/>
      <c r="M86" s="52"/>
      <c r="T86"/>
      <c r="U86" s="49"/>
      <c r="V86" s="49"/>
      <c r="W86" s="49"/>
      <c r="X86" s="49"/>
      <c r="Y86" s="49"/>
      <c r="Z86" s="49"/>
      <c r="AA86" s="49"/>
      <c r="AB86" s="77"/>
      <c r="AC86" s="77"/>
      <c r="AD86" s="77"/>
      <c r="AE86" s="77"/>
      <c r="AF86" s="77"/>
      <c r="AG86" s="77"/>
      <c r="AH86" s="49"/>
      <c r="AI86" s="77"/>
      <c r="AJ86" s="77"/>
      <c r="AK86" s="77"/>
      <c r="AL86" s="77"/>
      <c r="AM86" s="77"/>
      <c r="AN86" s="77"/>
      <c r="AO86" s="77"/>
      <c r="AP86" s="77"/>
      <c r="AQ86" s="77"/>
      <c r="AR86" s="49"/>
      <c r="AS86"/>
      <c r="AT86"/>
      <c r="AU86"/>
      <c r="AV86"/>
      <c r="AW86"/>
    </row>
    <row r="87" spans="1:49" s="12" customFormat="1" ht="23.25" customHeight="1" x14ac:dyDescent="0.2">
      <c r="A87" s="44"/>
      <c r="B87" s="44"/>
      <c r="C87" s="44"/>
      <c r="D87" s="52"/>
      <c r="E87" s="52"/>
      <c r="F87" s="52"/>
      <c r="G87" s="54"/>
      <c r="H87" s="54"/>
      <c r="I87" s="54"/>
      <c r="J87" s="54"/>
      <c r="K87" s="54"/>
      <c r="L87" s="52"/>
      <c r="M87" s="52"/>
      <c r="T87"/>
      <c r="U87" s="49"/>
      <c r="V87" s="49"/>
      <c r="W87" s="49"/>
      <c r="X87" s="49"/>
      <c r="Y87" s="49"/>
      <c r="Z87" s="49"/>
      <c r="AA87" s="49"/>
      <c r="AB87" s="77"/>
      <c r="AC87" s="77"/>
      <c r="AD87" s="77"/>
      <c r="AE87" s="77"/>
      <c r="AF87" s="77"/>
      <c r="AG87" s="77"/>
      <c r="AH87" s="49"/>
      <c r="AI87" s="77"/>
      <c r="AJ87" s="77"/>
      <c r="AK87" s="77"/>
      <c r="AL87" s="77"/>
      <c r="AM87" s="77"/>
      <c r="AN87" s="77"/>
      <c r="AO87" s="77"/>
      <c r="AP87" s="77"/>
      <c r="AQ87" s="77"/>
      <c r="AR87" s="49"/>
      <c r="AS87"/>
      <c r="AT87"/>
      <c r="AU87"/>
      <c r="AV87"/>
      <c r="AW87"/>
    </row>
    <row r="88" spans="1:49" s="12" customFormat="1" ht="23.25" customHeight="1" x14ac:dyDescent="0.2">
      <c r="A88" s="44"/>
      <c r="B88" s="44"/>
      <c r="C88" s="44"/>
      <c r="D88" s="52"/>
      <c r="E88" s="52"/>
      <c r="F88" s="52"/>
      <c r="G88" s="54"/>
      <c r="H88" s="54"/>
      <c r="I88" s="54"/>
      <c r="J88" s="54"/>
      <c r="K88" s="54"/>
      <c r="L88" s="52"/>
      <c r="M88" s="52"/>
      <c r="T88"/>
      <c r="U88" s="49"/>
      <c r="V88" s="49"/>
      <c r="W88" s="49"/>
      <c r="X88" s="49"/>
      <c r="Y88" s="49"/>
      <c r="Z88" s="49"/>
      <c r="AA88" s="49"/>
      <c r="AB88" s="77"/>
      <c r="AC88" s="77"/>
      <c r="AD88" s="77"/>
      <c r="AE88" s="77"/>
      <c r="AF88" s="77"/>
      <c r="AG88" s="77"/>
      <c r="AH88" s="49"/>
      <c r="AI88" s="77"/>
      <c r="AJ88" s="77"/>
      <c r="AK88" s="77"/>
      <c r="AL88" s="77"/>
      <c r="AM88" s="77"/>
      <c r="AN88" s="77"/>
      <c r="AO88" s="77"/>
      <c r="AP88" s="77"/>
      <c r="AQ88" s="77"/>
      <c r="AR88" s="49"/>
      <c r="AS88"/>
      <c r="AT88"/>
      <c r="AU88"/>
      <c r="AV88"/>
      <c r="AW88"/>
    </row>
    <row r="89" spans="1:49" s="12" customFormat="1" ht="23.25" customHeight="1" x14ac:dyDescent="0.2">
      <c r="A89" s="44"/>
      <c r="B89" s="44"/>
      <c r="C89" s="44"/>
      <c r="D89" s="52"/>
      <c r="E89" s="52"/>
      <c r="F89" s="52"/>
      <c r="G89" s="54"/>
      <c r="H89" s="54"/>
      <c r="I89" s="54"/>
      <c r="J89" s="54"/>
      <c r="K89" s="54"/>
      <c r="L89" s="52"/>
      <c r="M89" s="52"/>
      <c r="T89"/>
      <c r="U89" s="49"/>
      <c r="V89" s="49"/>
      <c r="W89" s="49"/>
      <c r="X89" s="49"/>
      <c r="Y89" s="49"/>
      <c r="Z89" s="49"/>
      <c r="AA89" s="49"/>
      <c r="AB89" s="77"/>
      <c r="AC89" s="77"/>
      <c r="AD89" s="77"/>
      <c r="AE89" s="77"/>
      <c r="AF89" s="77"/>
      <c r="AG89" s="77"/>
      <c r="AH89" s="49"/>
      <c r="AI89" s="77"/>
      <c r="AJ89" s="77"/>
      <c r="AK89" s="77"/>
      <c r="AL89" s="77"/>
      <c r="AM89" s="77"/>
      <c r="AN89" s="77"/>
      <c r="AO89" s="77"/>
      <c r="AP89" s="77"/>
      <c r="AQ89" s="77"/>
      <c r="AR89" s="49"/>
      <c r="AS89"/>
      <c r="AT89"/>
      <c r="AU89"/>
      <c r="AV89"/>
      <c r="AW89"/>
    </row>
    <row r="90" spans="1:49" s="12" customFormat="1" ht="23.25" customHeight="1" x14ac:dyDescent="0.2">
      <c r="A90" s="44"/>
      <c r="B90" s="44"/>
      <c r="C90" s="44"/>
      <c r="D90" s="52"/>
      <c r="E90" s="52"/>
      <c r="F90" s="52"/>
      <c r="G90" s="52"/>
      <c r="H90" s="52"/>
      <c r="I90" s="52"/>
      <c r="J90" s="52"/>
      <c r="K90" s="52"/>
      <c r="L90" s="52"/>
      <c r="M90" s="52"/>
      <c r="T90"/>
      <c r="U90" s="49"/>
      <c r="V90" s="49"/>
      <c r="W90" s="49"/>
      <c r="X90" s="49"/>
      <c r="Y90" s="49"/>
      <c r="Z90" s="49"/>
      <c r="AA90" s="49"/>
      <c r="AB90" s="77"/>
      <c r="AC90" s="77"/>
      <c r="AD90" s="77"/>
      <c r="AE90" s="77"/>
      <c r="AF90" s="77"/>
      <c r="AG90" s="77"/>
      <c r="AH90" s="49"/>
      <c r="AI90" s="77"/>
      <c r="AJ90" s="77"/>
      <c r="AK90" s="77"/>
      <c r="AL90" s="77"/>
      <c r="AM90" s="77"/>
      <c r="AN90" s="77"/>
      <c r="AO90" s="77"/>
      <c r="AP90" s="77"/>
      <c r="AQ90" s="77"/>
      <c r="AR90" s="49"/>
      <c r="AS90"/>
      <c r="AT90"/>
      <c r="AU90"/>
      <c r="AV90"/>
      <c r="AW90"/>
    </row>
    <row r="91" spans="1:49" s="12" customFormat="1" ht="23.25" customHeight="1" x14ac:dyDescent="0.2">
      <c r="A91" s="44"/>
      <c r="B91" s="44"/>
      <c r="C91" s="44"/>
      <c r="D91" s="52"/>
      <c r="E91" s="52"/>
      <c r="F91" s="52"/>
      <c r="G91" s="52"/>
      <c r="H91" s="52"/>
      <c r="I91" s="52"/>
      <c r="J91" s="52"/>
      <c r="K91" s="52"/>
      <c r="L91" s="52"/>
      <c r="M91" s="52"/>
      <c r="T91"/>
      <c r="U91" s="49"/>
      <c r="V91" s="49"/>
      <c r="W91" s="49"/>
      <c r="X91" s="49"/>
      <c r="Y91" s="49"/>
      <c r="Z91" s="49"/>
      <c r="AA91" s="49"/>
      <c r="AB91" s="77"/>
      <c r="AC91" s="77"/>
      <c r="AD91" s="77"/>
      <c r="AE91" s="77"/>
      <c r="AF91" s="77"/>
      <c r="AG91" s="77"/>
      <c r="AH91" s="49"/>
      <c r="AI91" s="77"/>
      <c r="AJ91" s="77"/>
      <c r="AK91" s="77"/>
      <c r="AL91" s="77"/>
      <c r="AM91" s="77"/>
      <c r="AN91" s="77"/>
      <c r="AO91" s="77"/>
      <c r="AP91" s="77"/>
      <c r="AQ91" s="77"/>
      <c r="AR91" s="49"/>
      <c r="AS91"/>
      <c r="AT91"/>
      <c r="AU91"/>
      <c r="AV91"/>
      <c r="AW91"/>
    </row>
    <row r="92" spans="1:49" s="12" customFormat="1" ht="23.25" customHeight="1" x14ac:dyDescent="0.2">
      <c r="A92" s="44"/>
      <c r="B92" s="44"/>
      <c r="C92" s="44"/>
      <c r="D92" s="52"/>
      <c r="E92" s="52"/>
      <c r="F92" s="52"/>
      <c r="G92" s="52"/>
      <c r="H92" s="52"/>
      <c r="I92" s="52"/>
      <c r="J92" s="52"/>
      <c r="K92" s="52"/>
      <c r="L92" s="52"/>
      <c r="M92" s="52"/>
      <c r="T92"/>
      <c r="U92" s="49"/>
      <c r="V92" s="49"/>
      <c r="W92" s="49"/>
      <c r="X92" s="49"/>
      <c r="Y92" s="49"/>
      <c r="Z92" s="49"/>
      <c r="AA92" s="49"/>
      <c r="AB92" s="77"/>
      <c r="AC92" s="77"/>
      <c r="AD92" s="77"/>
      <c r="AE92" s="77"/>
      <c r="AF92" s="77"/>
      <c r="AG92" s="77"/>
      <c r="AH92" s="49"/>
      <c r="AI92" s="77"/>
      <c r="AJ92" s="77"/>
      <c r="AK92" s="77"/>
      <c r="AL92" s="77"/>
      <c r="AM92" s="77"/>
      <c r="AN92" s="77"/>
      <c r="AO92" s="77"/>
      <c r="AP92" s="77"/>
      <c r="AQ92" s="77"/>
      <c r="AR92" s="49"/>
      <c r="AS92"/>
      <c r="AT92"/>
      <c r="AU92"/>
      <c r="AV92"/>
      <c r="AW92"/>
    </row>
    <row r="93" spans="1:49" s="12" customFormat="1" ht="23.25" customHeight="1" x14ac:dyDescent="0.2">
      <c r="A93" s="44"/>
      <c r="B93" s="44"/>
      <c r="C93" s="44"/>
      <c r="D93" s="52"/>
      <c r="E93" s="52"/>
      <c r="F93" s="52"/>
      <c r="G93" s="52"/>
      <c r="H93" s="52"/>
      <c r="I93" s="52"/>
      <c r="J93" s="52"/>
      <c r="K93" s="52"/>
      <c r="L93" s="52"/>
      <c r="M93" s="52"/>
      <c r="T93"/>
      <c r="U93" s="49"/>
      <c r="V93" s="49"/>
      <c r="W93" s="49"/>
      <c r="X93" s="49"/>
      <c r="Y93" s="49"/>
      <c r="Z93" s="49"/>
      <c r="AA93" s="49"/>
      <c r="AB93" s="77"/>
      <c r="AC93" s="77"/>
      <c r="AD93" s="77"/>
      <c r="AE93" s="77"/>
      <c r="AF93" s="77"/>
      <c r="AG93" s="77"/>
      <c r="AH93" s="49"/>
      <c r="AI93" s="77"/>
      <c r="AJ93" s="77"/>
      <c r="AK93" s="77"/>
      <c r="AL93" s="77"/>
      <c r="AM93" s="77"/>
      <c r="AN93" s="77"/>
      <c r="AO93" s="77"/>
      <c r="AP93" s="77"/>
      <c r="AQ93" s="77"/>
      <c r="AR93" s="49"/>
      <c r="AS93"/>
      <c r="AT93"/>
      <c r="AU93"/>
      <c r="AV93"/>
      <c r="AW93"/>
    </row>
    <row r="94" spans="1:49" s="12" customFormat="1" ht="23.25" customHeight="1" x14ac:dyDescent="0.2">
      <c r="A94" s="44"/>
      <c r="B94" s="44"/>
      <c r="C94" s="44"/>
      <c r="D94" s="52"/>
      <c r="E94" s="52"/>
      <c r="F94" s="52"/>
      <c r="G94" s="52"/>
      <c r="H94" s="52"/>
      <c r="I94" s="52"/>
      <c r="J94" s="52"/>
      <c r="K94" s="52"/>
      <c r="L94" s="52"/>
      <c r="M94" s="52"/>
      <c r="T94"/>
      <c r="U94" s="49"/>
      <c r="V94" s="49"/>
      <c r="W94" s="49"/>
      <c r="X94" s="49"/>
      <c r="Y94" s="49"/>
      <c r="Z94" s="49"/>
      <c r="AA94" s="49"/>
      <c r="AB94" s="77"/>
      <c r="AC94" s="77"/>
      <c r="AD94" s="77"/>
      <c r="AE94" s="77"/>
      <c r="AF94" s="77"/>
      <c r="AG94" s="77"/>
      <c r="AH94" s="49"/>
      <c r="AI94" s="77"/>
      <c r="AJ94" s="77"/>
      <c r="AK94" s="77"/>
      <c r="AL94" s="77"/>
      <c r="AM94" s="77"/>
      <c r="AN94" s="77"/>
      <c r="AO94" s="77"/>
      <c r="AP94" s="77"/>
      <c r="AQ94" s="77"/>
      <c r="AR94" s="49"/>
      <c r="AS94"/>
      <c r="AT94"/>
      <c r="AU94"/>
      <c r="AV94"/>
      <c r="AW94"/>
    </row>
    <row r="95" spans="1:49" s="12" customFormat="1" ht="23.25" customHeight="1" x14ac:dyDescent="0.2">
      <c r="A95" s="44"/>
      <c r="B95" s="44"/>
      <c r="C95" s="44"/>
      <c r="D95" s="52"/>
      <c r="E95" s="52"/>
      <c r="F95" s="52"/>
      <c r="G95" s="52"/>
      <c r="H95" s="52"/>
      <c r="I95" s="52"/>
      <c r="J95" s="52"/>
      <c r="K95" s="52"/>
      <c r="L95" s="52"/>
      <c r="M95" s="52"/>
      <c r="T95"/>
      <c r="U95" s="49"/>
      <c r="V95" s="49"/>
      <c r="W95" s="49"/>
      <c r="X95" s="49"/>
      <c r="Y95" s="49"/>
      <c r="Z95" s="49"/>
      <c r="AA95" s="49"/>
      <c r="AB95" s="77"/>
      <c r="AC95" s="77"/>
      <c r="AD95" s="77"/>
      <c r="AE95" s="77"/>
      <c r="AF95" s="77"/>
      <c r="AG95" s="77"/>
      <c r="AH95" s="49"/>
      <c r="AI95" s="77"/>
      <c r="AJ95" s="77"/>
      <c r="AK95" s="77"/>
      <c r="AL95" s="77"/>
      <c r="AM95" s="77"/>
      <c r="AN95" s="77"/>
      <c r="AO95" s="77"/>
      <c r="AP95" s="77"/>
      <c r="AQ95" s="77"/>
      <c r="AR95" s="49"/>
      <c r="AS95"/>
      <c r="AT95"/>
      <c r="AU95"/>
      <c r="AV95"/>
      <c r="AW95"/>
    </row>
    <row r="96" spans="1:49" ht="23.25" customHeight="1" x14ac:dyDescent="0.2">
      <c r="A96" s="44"/>
      <c r="B96" s="44"/>
      <c r="C96" s="44"/>
      <c r="D96" s="52"/>
      <c r="E96" s="52"/>
      <c r="F96" s="52"/>
      <c r="G96" s="52"/>
      <c r="H96" s="52"/>
      <c r="I96" s="52"/>
      <c r="J96" s="52"/>
      <c r="K96" s="52"/>
      <c r="L96" s="52"/>
      <c r="M96" s="52"/>
    </row>
    <row r="97" spans="1:13" ht="23.25" customHeight="1" x14ac:dyDescent="0.2">
      <c r="A97" s="44"/>
      <c r="B97" s="44"/>
      <c r="C97" s="44"/>
      <c r="D97" s="52"/>
      <c r="E97" s="52"/>
      <c r="F97" s="52"/>
      <c r="G97" s="52"/>
      <c r="H97" s="52"/>
      <c r="I97" s="52"/>
      <c r="J97" s="52"/>
      <c r="K97" s="52"/>
      <c r="L97" s="52"/>
      <c r="M97" s="52"/>
    </row>
    <row r="98" spans="1:13" ht="23.25" customHeight="1" x14ac:dyDescent="0.2">
      <c r="A98" s="44"/>
      <c r="B98" s="44"/>
      <c r="C98" s="44"/>
      <c r="D98" s="52"/>
      <c r="E98" s="52"/>
      <c r="F98" s="52"/>
      <c r="G98" s="52"/>
      <c r="H98" s="52"/>
      <c r="I98" s="52"/>
      <c r="J98" s="52"/>
      <c r="K98" s="52"/>
      <c r="L98" s="52"/>
      <c r="M98" s="52"/>
    </row>
    <row r="99" spans="1:13" ht="23.25" customHeight="1" x14ac:dyDescent="0.2">
      <c r="A99" s="44"/>
      <c r="B99" s="44"/>
      <c r="C99" s="44"/>
      <c r="D99" s="52"/>
      <c r="E99" s="52"/>
      <c r="F99" s="52"/>
      <c r="G99" s="52"/>
      <c r="H99" s="52"/>
      <c r="I99" s="52"/>
      <c r="J99" s="52"/>
      <c r="K99" s="52"/>
      <c r="L99" s="52"/>
      <c r="M99" s="52"/>
    </row>
    <row r="100" spans="1:13" ht="23.25" customHeight="1" x14ac:dyDescent="0.2">
      <c r="D100" s="49"/>
      <c r="E100" s="49"/>
      <c r="F100" s="49"/>
      <c r="G100" s="49"/>
      <c r="H100" s="49"/>
      <c r="I100" s="49"/>
      <c r="J100" s="49"/>
      <c r="K100" s="49"/>
      <c r="L100" s="49"/>
    </row>
  </sheetData>
  <protectedRanges>
    <protectedRange sqref="K9:K38" name="範囲3"/>
    <protectedRange sqref="C9:F38" name="範囲2"/>
    <protectedRange sqref="D6:K6" name="範囲1"/>
  </protectedRanges>
  <mergeCells count="17">
    <mergeCell ref="G6:K6"/>
    <mergeCell ref="M10:M13"/>
    <mergeCell ref="M15:M17"/>
    <mergeCell ref="M7:M8"/>
    <mergeCell ref="M19:M20"/>
    <mergeCell ref="B1:K1"/>
    <mergeCell ref="F3:G3"/>
    <mergeCell ref="B6:C6"/>
    <mergeCell ref="B4:K4"/>
    <mergeCell ref="B7:B8"/>
    <mergeCell ref="C7:D7"/>
    <mergeCell ref="E7:E8"/>
    <mergeCell ref="F7:F8"/>
    <mergeCell ref="G7:H7"/>
    <mergeCell ref="I7:J7"/>
    <mergeCell ref="K7:K8"/>
    <mergeCell ref="D6:F6"/>
  </mergeCells>
  <phoneticPr fontId="4"/>
  <conditionalFormatting sqref="F3">
    <cfRule type="containsText" dxfId="3" priority="1" operator="containsText" text="女子">
      <formula>NOT(ISERROR(SEARCH("女子",F3)))</formula>
    </cfRule>
    <cfRule type="containsText" dxfId="2" priority="2" operator="containsText" text="男子">
      <formula>NOT(ISERROR(SEARCH("男子",F3)))</formula>
    </cfRule>
  </conditionalFormatting>
  <dataValidations count="10">
    <dataValidation imeMode="hiragana" allowBlank="1" showInputMessage="1" showErrorMessage="1" sqref="O19 O11 D6 C9:D38 F9:F13 F15:F38 F14" xr:uid="{00000000-0002-0000-0000-000000000000}"/>
    <dataValidation imeMode="halfAlpha" allowBlank="1" showInputMessage="1" showErrorMessage="1" sqref="B9:B38" xr:uid="{00000000-0002-0000-0000-000001000000}"/>
    <dataValidation imeMode="on" allowBlank="1" showInputMessage="1" showErrorMessage="1" sqref="C39:D44" xr:uid="{00000000-0002-0000-0000-000002000000}"/>
    <dataValidation allowBlank="1" promptTitle="入力は" prompt="姓のみを入力してください" sqref="E39:E44" xr:uid="{00000000-0002-0000-0000-000003000000}"/>
    <dataValidation type="list" allowBlank="1" showInputMessage="1" showErrorMessage="1" sqref="I9:I38" xr:uid="{00000000-0002-0000-0000-000004000000}">
      <formula1>シングルス</formula1>
    </dataValidation>
    <dataValidation imeMode="halfKatakana" allowBlank="1" showInputMessage="1" showErrorMessage="1" sqref="E10:E38 E9" xr:uid="{00000000-0002-0000-0000-000005000000}"/>
    <dataValidation type="list" allowBlank="1" showInputMessage="1" showErrorMessage="1" sqref="H9:H38" xr:uid="{00000000-0002-0000-0000-000007000000}">
      <formula1>INDIRECT($G9)</formula1>
    </dataValidation>
    <dataValidation type="list" allowBlank="1" showInputMessage="1" showErrorMessage="1" sqref="J9:J38" xr:uid="{00000000-0002-0000-0000-000008000000}">
      <formula1>INDIRECT($I9)</formula1>
    </dataValidation>
    <dataValidation type="list" allowBlank="1" showInputMessage="1" showErrorMessage="1" sqref="I3" xr:uid="{00000000-0002-0000-0000-000009000000}">
      <formula1>" ,男子,女子"</formula1>
    </dataValidation>
    <dataValidation type="list" allowBlank="1" showInputMessage="1" showErrorMessage="1" sqref="G9:G38" xr:uid="{00000000-0002-0000-0000-00000A000000}">
      <formula1>ダブルス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2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BK99"/>
  <sheetViews>
    <sheetView showGridLines="0" workbookViewId="0">
      <selection activeCell="B2" sqref="B2"/>
    </sheetView>
  </sheetViews>
  <sheetFormatPr defaultColWidth="9" defaultRowHeight="13" x14ac:dyDescent="0.2"/>
  <cols>
    <col min="1" max="1" width="3.1796875" customWidth="1"/>
    <col min="2" max="2" width="4" customWidth="1"/>
    <col min="3" max="4" width="9.36328125" customWidth="1"/>
    <col min="5" max="5" width="13.81640625" customWidth="1"/>
    <col min="6" max="6" width="5.6328125" customWidth="1"/>
    <col min="7" max="7" width="9.08984375" customWidth="1"/>
    <col min="8" max="8" width="7.453125" customWidth="1"/>
    <col min="9" max="9" width="9.08984375" customWidth="1"/>
    <col min="10" max="10" width="7.453125" customWidth="1"/>
    <col min="11" max="11" width="10.6328125" customWidth="1"/>
    <col min="12" max="12" width="1.81640625" customWidth="1"/>
    <col min="13" max="13" width="14" style="49" customWidth="1"/>
    <col min="14" max="20" width="9" style="12"/>
    <col min="21" max="21" width="9" style="48"/>
    <col min="22" max="25" width="9" style="49"/>
    <col min="26" max="27" width="11.81640625" style="49" customWidth="1"/>
    <col min="28" max="33" width="10.81640625" style="49" customWidth="1"/>
    <col min="34" max="34" width="13.81640625" style="49" customWidth="1"/>
    <col min="35" max="52" width="9" style="49"/>
    <col min="60" max="63" width="9" style="12"/>
  </cols>
  <sheetData>
    <row r="1" spans="2:39" ht="22.5" customHeight="1" x14ac:dyDescent="0.2">
      <c r="B1" s="108" t="s">
        <v>211</v>
      </c>
      <c r="C1" s="108"/>
      <c r="D1" s="108"/>
      <c r="E1" s="108"/>
      <c r="F1" s="108"/>
      <c r="G1" s="108"/>
      <c r="H1" s="108"/>
      <c r="I1" s="108"/>
      <c r="J1" s="108"/>
      <c r="K1" s="108"/>
      <c r="M1" s="48"/>
    </row>
    <row r="2" spans="2:39" ht="15" customHeight="1" x14ac:dyDescent="0.2">
      <c r="K2" s="30"/>
      <c r="O2"/>
    </row>
    <row r="3" spans="2:39" ht="22.5" customHeight="1" x14ac:dyDescent="0.2">
      <c r="F3" s="129" t="s">
        <v>69</v>
      </c>
      <c r="G3" s="130"/>
      <c r="O3"/>
    </row>
    <row r="4" spans="2:39" ht="11.25" customHeight="1" x14ac:dyDescent="0.2">
      <c r="F4" s="39"/>
      <c r="G4" s="30"/>
      <c r="H4" s="17"/>
      <c r="I4" s="17"/>
      <c r="O4"/>
      <c r="Z4" s="78" t="s">
        <v>29</v>
      </c>
      <c r="AA4" s="78" t="s">
        <v>30</v>
      </c>
      <c r="AB4" s="78" t="s">
        <v>16</v>
      </c>
      <c r="AC4" s="78" t="s">
        <v>31</v>
      </c>
      <c r="AD4" s="78" t="s">
        <v>17</v>
      </c>
      <c r="AE4" s="78" t="s">
        <v>32</v>
      </c>
      <c r="AF4" s="78" t="s">
        <v>129</v>
      </c>
      <c r="AG4" s="78" t="s">
        <v>134</v>
      </c>
      <c r="AH4" s="78" t="s">
        <v>48</v>
      </c>
      <c r="AI4" s="78" t="s">
        <v>37</v>
      </c>
      <c r="AJ4" s="78" t="s">
        <v>20</v>
      </c>
      <c r="AK4" s="78" t="s">
        <v>25</v>
      </c>
      <c r="AL4" s="78" t="s">
        <v>33</v>
      </c>
      <c r="AM4" s="78" t="s">
        <v>34</v>
      </c>
    </row>
    <row r="5" spans="2:39" ht="11.25" customHeight="1" x14ac:dyDescent="0.2">
      <c r="N5"/>
      <c r="O5"/>
      <c r="P5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81"/>
    </row>
    <row r="6" spans="2:39" ht="22.5" customHeight="1" x14ac:dyDescent="0.2">
      <c r="B6" s="111" t="s">
        <v>0</v>
      </c>
      <c r="C6" s="112"/>
      <c r="D6" s="131" t="str">
        <f>IF('男　子'!$D$6:$F$6="","",'男　子'!$D$6:$F$6)</f>
        <v/>
      </c>
      <c r="E6" s="132"/>
      <c r="F6" s="133"/>
      <c r="G6" s="127" t="s">
        <v>152</v>
      </c>
      <c r="H6" s="127"/>
      <c r="I6" s="127"/>
      <c r="J6" s="127"/>
      <c r="K6" s="128"/>
      <c r="N6" s="99" t="s">
        <v>56</v>
      </c>
      <c r="O6" s="14" t="s">
        <v>70</v>
      </c>
      <c r="P6" s="100"/>
      <c r="Q6" s="101"/>
      <c r="R6" s="101"/>
      <c r="S6" s="101"/>
      <c r="Z6" s="78" t="s">
        <v>16</v>
      </c>
      <c r="AA6" s="78" t="s">
        <v>19</v>
      </c>
      <c r="AB6" s="78">
        <v>601</v>
      </c>
      <c r="AC6" s="78">
        <v>501</v>
      </c>
      <c r="AD6" s="78">
        <v>401</v>
      </c>
      <c r="AE6" s="78">
        <v>301</v>
      </c>
      <c r="AF6" s="78">
        <v>201</v>
      </c>
      <c r="AG6" s="78">
        <v>101</v>
      </c>
      <c r="AH6" s="78">
        <v>601</v>
      </c>
      <c r="AI6" s="78">
        <v>501</v>
      </c>
      <c r="AJ6" s="78">
        <v>401</v>
      </c>
      <c r="AK6" s="78">
        <v>301</v>
      </c>
      <c r="AL6" s="78">
        <v>201</v>
      </c>
      <c r="AM6" s="78">
        <v>101</v>
      </c>
    </row>
    <row r="7" spans="2:39" ht="22.5" customHeight="1" x14ac:dyDescent="0.2">
      <c r="B7" s="114" t="s">
        <v>1</v>
      </c>
      <c r="C7" s="116" t="s">
        <v>2</v>
      </c>
      <c r="D7" s="117"/>
      <c r="E7" s="118" t="s">
        <v>47</v>
      </c>
      <c r="F7" s="120" t="s">
        <v>5</v>
      </c>
      <c r="G7" s="111" t="s">
        <v>51</v>
      </c>
      <c r="H7" s="112"/>
      <c r="I7" s="111" t="s">
        <v>53</v>
      </c>
      <c r="J7" s="112"/>
      <c r="K7" s="122" t="s">
        <v>7</v>
      </c>
      <c r="M7" s="107" t="str">
        <f>IF($I$83&gt;0,"入力漏れがあります","")</f>
        <v/>
      </c>
      <c r="N7" s="41" t="s">
        <v>56</v>
      </c>
      <c r="O7" s="14" t="s">
        <v>57</v>
      </c>
      <c r="Z7" s="78" t="s">
        <v>31</v>
      </c>
      <c r="AA7" s="82" t="s">
        <v>131</v>
      </c>
      <c r="AB7" s="78">
        <v>602</v>
      </c>
      <c r="AC7" s="78">
        <v>502</v>
      </c>
      <c r="AD7" s="78">
        <v>402</v>
      </c>
      <c r="AE7" s="78">
        <v>302</v>
      </c>
      <c r="AF7" s="78">
        <v>202</v>
      </c>
      <c r="AG7" s="78">
        <v>102</v>
      </c>
      <c r="AH7" s="78">
        <v>605</v>
      </c>
      <c r="AI7" s="78">
        <v>505</v>
      </c>
      <c r="AJ7" s="78">
        <v>405</v>
      </c>
      <c r="AK7" s="78">
        <v>305</v>
      </c>
      <c r="AL7" s="78">
        <v>205</v>
      </c>
      <c r="AM7" s="78">
        <v>105</v>
      </c>
    </row>
    <row r="8" spans="2:39" ht="22.5" customHeight="1" x14ac:dyDescent="0.2">
      <c r="B8" s="115"/>
      <c r="C8" s="29" t="s">
        <v>3</v>
      </c>
      <c r="D8" s="29" t="s">
        <v>4</v>
      </c>
      <c r="E8" s="119"/>
      <c r="F8" s="121"/>
      <c r="G8" s="18" t="s">
        <v>6</v>
      </c>
      <c r="H8" s="19" t="s">
        <v>52</v>
      </c>
      <c r="I8" s="18" t="s">
        <v>6</v>
      </c>
      <c r="J8" s="19" t="s">
        <v>52</v>
      </c>
      <c r="K8" s="123"/>
      <c r="M8" s="107"/>
      <c r="N8" s="42" t="s">
        <v>56</v>
      </c>
      <c r="O8" s="21"/>
      <c r="P8" s="12" t="s">
        <v>49</v>
      </c>
      <c r="Q8" s="23"/>
      <c r="Z8" s="78" t="s">
        <v>17</v>
      </c>
      <c r="AA8" s="52" t="s">
        <v>132</v>
      </c>
      <c r="AB8" s="78">
        <v>603</v>
      </c>
      <c r="AC8" s="78">
        <v>503</v>
      </c>
      <c r="AD8" s="78">
        <v>403</v>
      </c>
      <c r="AE8" s="78">
        <v>303</v>
      </c>
      <c r="AF8" s="78">
        <v>203</v>
      </c>
      <c r="AG8" s="78">
        <v>103</v>
      </c>
      <c r="AH8" s="78">
        <v>606</v>
      </c>
      <c r="AI8" s="78">
        <v>506</v>
      </c>
      <c r="AJ8" s="78">
        <v>406</v>
      </c>
      <c r="AK8" s="78">
        <v>306</v>
      </c>
      <c r="AL8" s="78">
        <v>206</v>
      </c>
      <c r="AM8" s="78">
        <v>106</v>
      </c>
    </row>
    <row r="9" spans="2:39" ht="21" customHeight="1" x14ac:dyDescent="0.2">
      <c r="B9" s="6">
        <v>1</v>
      </c>
      <c r="C9" s="22"/>
      <c r="D9" s="22"/>
      <c r="E9" s="105"/>
      <c r="F9" s="26"/>
      <c r="G9" s="38"/>
      <c r="H9" s="15"/>
      <c r="I9" s="40"/>
      <c r="J9" s="15"/>
      <c r="K9" s="3"/>
      <c r="M9" s="50"/>
      <c r="N9" s="42"/>
      <c r="O9" s="37" t="s">
        <v>50</v>
      </c>
      <c r="P9" s="23"/>
      <c r="Q9" s="23"/>
      <c r="R9" s="23"/>
      <c r="Z9" s="78" t="s">
        <v>32</v>
      </c>
      <c r="AA9" s="78" t="s">
        <v>133</v>
      </c>
      <c r="AB9" s="78">
        <v>604</v>
      </c>
      <c r="AC9" s="78">
        <v>504</v>
      </c>
      <c r="AD9" s="78">
        <v>404</v>
      </c>
      <c r="AE9" s="78">
        <v>304</v>
      </c>
      <c r="AF9" s="78">
        <v>204</v>
      </c>
      <c r="AG9" s="78">
        <v>104</v>
      </c>
      <c r="AH9" s="78">
        <v>607</v>
      </c>
      <c r="AI9" s="78">
        <v>507</v>
      </c>
      <c r="AJ9" s="78">
        <v>407</v>
      </c>
      <c r="AK9" s="78">
        <v>307</v>
      </c>
      <c r="AL9" s="78">
        <v>207</v>
      </c>
      <c r="AM9" s="78">
        <v>107</v>
      </c>
    </row>
    <row r="10" spans="2:39" ht="21" customHeight="1" x14ac:dyDescent="0.2">
      <c r="B10" s="5">
        <v>2</v>
      </c>
      <c r="C10" s="22"/>
      <c r="D10" s="22"/>
      <c r="E10" s="105"/>
      <c r="F10" s="26"/>
      <c r="G10" s="38"/>
      <c r="H10" s="15"/>
      <c r="I10" s="40"/>
      <c r="J10" s="15"/>
      <c r="K10" s="3"/>
      <c r="M10" s="106" t="str">
        <f>IF($H$81=0,"","ダブルスの入力に不備"&amp;CHAR(10)&amp;"ペアは同じ番号を入力")</f>
        <v/>
      </c>
      <c r="N10" s="42" t="s">
        <v>56</v>
      </c>
      <c r="O10" s="13" t="s">
        <v>21</v>
      </c>
      <c r="Z10" s="78" t="s">
        <v>129</v>
      </c>
      <c r="AA10" s="78" t="s">
        <v>35</v>
      </c>
      <c r="AB10" s="78">
        <v>605</v>
      </c>
      <c r="AC10" s="78">
        <v>505</v>
      </c>
      <c r="AD10" s="78">
        <v>405</v>
      </c>
      <c r="AE10" s="78">
        <v>305</v>
      </c>
      <c r="AF10" s="78">
        <v>205</v>
      </c>
      <c r="AG10" s="78">
        <v>105</v>
      </c>
      <c r="AH10" s="78">
        <v>608</v>
      </c>
      <c r="AI10" s="78">
        <v>508</v>
      </c>
      <c r="AJ10" s="78">
        <v>408</v>
      </c>
      <c r="AK10" s="78">
        <v>308</v>
      </c>
      <c r="AL10" s="78">
        <v>208</v>
      </c>
      <c r="AM10" s="78">
        <v>108</v>
      </c>
    </row>
    <row r="11" spans="2:39" ht="21" customHeight="1" x14ac:dyDescent="0.2">
      <c r="B11" s="5">
        <v>3</v>
      </c>
      <c r="C11" s="22"/>
      <c r="D11" s="22"/>
      <c r="E11" s="105"/>
      <c r="F11" s="26"/>
      <c r="G11" s="38"/>
      <c r="H11" s="15"/>
      <c r="I11" s="40"/>
      <c r="J11" s="15"/>
      <c r="K11" s="3"/>
      <c r="M11" s="106"/>
      <c r="N11" s="42" t="s">
        <v>56</v>
      </c>
      <c r="O11" s="13" t="s">
        <v>28</v>
      </c>
      <c r="Z11" s="78" t="s">
        <v>130</v>
      </c>
      <c r="AA11" s="78" t="s">
        <v>36</v>
      </c>
      <c r="AB11" s="78">
        <v>606</v>
      </c>
      <c r="AC11" s="78">
        <v>506</v>
      </c>
      <c r="AD11" s="78">
        <v>406</v>
      </c>
      <c r="AE11" s="78">
        <v>306</v>
      </c>
      <c r="AF11" s="78">
        <v>206</v>
      </c>
      <c r="AG11" s="78">
        <v>106</v>
      </c>
      <c r="AH11" s="78">
        <v>609</v>
      </c>
      <c r="AI11" s="78">
        <v>509</v>
      </c>
      <c r="AJ11" s="78">
        <v>409</v>
      </c>
      <c r="AK11" s="78">
        <v>309</v>
      </c>
      <c r="AL11" s="78">
        <v>209</v>
      </c>
      <c r="AM11" s="78">
        <v>109</v>
      </c>
    </row>
    <row r="12" spans="2:39" ht="21" customHeight="1" x14ac:dyDescent="0.2">
      <c r="B12" s="4">
        <v>4</v>
      </c>
      <c r="C12" s="22"/>
      <c r="D12" s="22"/>
      <c r="E12" s="105"/>
      <c r="F12" s="26"/>
      <c r="G12" s="38"/>
      <c r="H12" s="15"/>
      <c r="I12" s="40"/>
      <c r="J12" s="15"/>
      <c r="K12" s="3"/>
      <c r="M12" s="106"/>
      <c r="N12" s="42" t="s">
        <v>56</v>
      </c>
      <c r="O12" s="13" t="s">
        <v>54</v>
      </c>
      <c r="Q12" s="23"/>
      <c r="Z12" s="78"/>
      <c r="AA12" s="78"/>
      <c r="AB12" s="78">
        <v>607</v>
      </c>
      <c r="AC12" s="78">
        <v>507</v>
      </c>
      <c r="AD12" s="78">
        <v>407</v>
      </c>
      <c r="AE12" s="78">
        <v>307</v>
      </c>
      <c r="AF12" s="78">
        <v>207</v>
      </c>
      <c r="AG12" s="78">
        <v>107</v>
      </c>
      <c r="AH12" s="78">
        <v>610</v>
      </c>
      <c r="AI12" s="78">
        <v>510</v>
      </c>
      <c r="AJ12" s="78">
        <v>410</v>
      </c>
      <c r="AK12" s="78">
        <v>310</v>
      </c>
      <c r="AL12" s="78">
        <v>210</v>
      </c>
      <c r="AM12" s="78">
        <v>110</v>
      </c>
    </row>
    <row r="13" spans="2:39" ht="21" customHeight="1" x14ac:dyDescent="0.2">
      <c r="B13" s="5">
        <v>5</v>
      </c>
      <c r="C13" s="22"/>
      <c r="D13" s="22"/>
      <c r="E13" s="105"/>
      <c r="F13" s="26"/>
      <c r="G13" s="38"/>
      <c r="H13" s="15"/>
      <c r="I13" s="40"/>
      <c r="J13" s="15"/>
      <c r="K13" s="3"/>
      <c r="M13" s="106"/>
      <c r="AB13" s="78">
        <v>608</v>
      </c>
      <c r="AC13" s="78">
        <v>508</v>
      </c>
      <c r="AD13" s="78">
        <v>408</v>
      </c>
      <c r="AE13" s="78">
        <v>308</v>
      </c>
      <c r="AF13" s="78">
        <v>208</v>
      </c>
      <c r="AG13" s="78">
        <v>108</v>
      </c>
    </row>
    <row r="14" spans="2:39" ht="21" customHeight="1" x14ac:dyDescent="0.2">
      <c r="B14" s="5">
        <v>6</v>
      </c>
      <c r="C14" s="22"/>
      <c r="D14" s="22"/>
      <c r="E14" s="105"/>
      <c r="F14" s="26"/>
      <c r="G14" s="38"/>
      <c r="H14" s="15"/>
      <c r="I14" s="40"/>
      <c r="J14" s="15"/>
      <c r="K14" s="3"/>
      <c r="M14" s="50"/>
      <c r="N14" s="42"/>
      <c r="O14" s="13"/>
      <c r="P14" s="23"/>
      <c r="Q14" s="23"/>
      <c r="AB14" s="78">
        <v>609</v>
      </c>
      <c r="AC14" s="78">
        <v>509</v>
      </c>
      <c r="AD14" s="78">
        <v>409</v>
      </c>
      <c r="AE14" s="78">
        <v>309</v>
      </c>
      <c r="AF14" s="78">
        <v>209</v>
      </c>
      <c r="AG14" s="78">
        <v>109</v>
      </c>
    </row>
    <row r="15" spans="2:39" ht="21" customHeight="1" x14ac:dyDescent="0.2">
      <c r="B15" s="4">
        <v>7</v>
      </c>
      <c r="C15" s="22"/>
      <c r="D15" s="22"/>
      <c r="E15" s="105"/>
      <c r="F15" s="26"/>
      <c r="G15" s="38"/>
      <c r="H15" s="15"/>
      <c r="I15" s="40"/>
      <c r="J15" s="15"/>
      <c r="K15" s="3"/>
      <c r="M15" s="106" t="str">
        <f>IF($J$81=0,"","シングルスの入力不備"&amp;CHAR(10)&amp;"番号の重複")</f>
        <v/>
      </c>
      <c r="N15" s="23"/>
      <c r="O15"/>
      <c r="P15"/>
      <c r="Q15"/>
      <c r="R15"/>
      <c r="S15"/>
      <c r="AB15" s="78">
        <v>610</v>
      </c>
      <c r="AC15" s="78">
        <v>510</v>
      </c>
      <c r="AD15" s="78">
        <v>410</v>
      </c>
      <c r="AE15" s="78">
        <v>310</v>
      </c>
      <c r="AF15" s="78">
        <v>210</v>
      </c>
      <c r="AG15" s="78">
        <v>110</v>
      </c>
    </row>
    <row r="16" spans="2:39" ht="21" customHeight="1" x14ac:dyDescent="0.2">
      <c r="B16" s="4">
        <v>8</v>
      </c>
      <c r="C16" s="22"/>
      <c r="D16" s="22"/>
      <c r="E16" s="105"/>
      <c r="F16" s="26"/>
      <c r="G16" s="38"/>
      <c r="H16" s="15"/>
      <c r="I16" s="40"/>
      <c r="J16" s="15"/>
      <c r="K16" s="3"/>
      <c r="M16" s="106"/>
      <c r="N16" s="23"/>
      <c r="O16" s="20"/>
      <c r="P16"/>
      <c r="Q16"/>
      <c r="R16"/>
      <c r="S16"/>
    </row>
    <row r="17" spans="2:18" ht="21" customHeight="1" x14ac:dyDescent="0.2">
      <c r="B17" s="5">
        <v>9</v>
      </c>
      <c r="C17" s="22"/>
      <c r="D17" s="22"/>
      <c r="E17" s="105"/>
      <c r="F17" s="26"/>
      <c r="G17" s="38"/>
      <c r="H17" s="15"/>
      <c r="I17" s="40"/>
      <c r="J17" s="15"/>
      <c r="K17" s="3"/>
      <c r="M17" s="106"/>
      <c r="N17" s="23"/>
      <c r="O17" s="13"/>
      <c r="P17" s="23"/>
      <c r="Q17" s="23"/>
      <c r="R17" s="23"/>
    </row>
    <row r="18" spans="2:18" ht="21" customHeight="1" x14ac:dyDescent="0.2">
      <c r="B18" s="5">
        <v>10</v>
      </c>
      <c r="C18" s="22"/>
      <c r="D18" s="22"/>
      <c r="E18" s="105"/>
      <c r="F18" s="26"/>
      <c r="G18" s="38"/>
      <c r="H18" s="15"/>
      <c r="I18" s="40"/>
      <c r="J18" s="15"/>
      <c r="K18" s="3"/>
      <c r="M18" s="50"/>
      <c r="N18" s="24"/>
      <c r="O18"/>
      <c r="P18" s="24"/>
      <c r="Q18" s="24"/>
    </row>
    <row r="19" spans="2:18" ht="21" customHeight="1" x14ac:dyDescent="0.2">
      <c r="B19" s="4">
        <v>11</v>
      </c>
      <c r="C19" s="22"/>
      <c r="D19" s="22"/>
      <c r="E19" s="105"/>
      <c r="F19" s="26"/>
      <c r="G19" s="38"/>
      <c r="H19" s="15"/>
      <c r="I19" s="40"/>
      <c r="J19" s="15"/>
      <c r="K19" s="3"/>
      <c r="M19" s="107" t="str">
        <f>IF($K$81&gt;=1,"単複が"&amp;CHAR(10)&amp;"重複入力","")</f>
        <v/>
      </c>
      <c r="N19" s="24"/>
      <c r="O19" s="13"/>
      <c r="P19" s="24"/>
      <c r="Q19" s="24"/>
    </row>
    <row r="20" spans="2:18" ht="21" customHeight="1" x14ac:dyDescent="0.2">
      <c r="B20" s="5">
        <v>12</v>
      </c>
      <c r="C20" s="22"/>
      <c r="D20" s="22"/>
      <c r="E20" s="105"/>
      <c r="F20" s="26"/>
      <c r="G20" s="38"/>
      <c r="H20" s="15"/>
      <c r="I20" s="40"/>
      <c r="J20" s="15"/>
      <c r="K20" s="3"/>
      <c r="M20" s="107"/>
      <c r="O20"/>
    </row>
    <row r="21" spans="2:18" ht="21" customHeight="1" x14ac:dyDescent="0.2">
      <c r="B21" s="5">
        <v>13</v>
      </c>
      <c r="C21" s="22"/>
      <c r="D21" s="22"/>
      <c r="E21" s="105"/>
      <c r="F21" s="26"/>
      <c r="G21" s="38"/>
      <c r="H21" s="15"/>
      <c r="I21" s="40"/>
      <c r="J21" s="15"/>
      <c r="K21" s="3"/>
      <c r="M21" s="51"/>
    </row>
    <row r="22" spans="2:18" ht="21" customHeight="1" x14ac:dyDescent="0.2">
      <c r="B22" s="4">
        <v>14</v>
      </c>
      <c r="C22" s="22"/>
      <c r="D22" s="22"/>
      <c r="E22" s="105"/>
      <c r="F22" s="26"/>
      <c r="G22" s="38"/>
      <c r="H22" s="15"/>
      <c r="I22" s="40"/>
      <c r="J22" s="15"/>
      <c r="K22" s="3"/>
      <c r="M22" s="50"/>
      <c r="O22"/>
    </row>
    <row r="23" spans="2:18" ht="21" customHeight="1" x14ac:dyDescent="0.2">
      <c r="B23" s="4">
        <v>15</v>
      </c>
      <c r="C23" s="22"/>
      <c r="D23" s="22"/>
      <c r="E23" s="105"/>
      <c r="F23" s="26"/>
      <c r="G23" s="38"/>
      <c r="H23" s="15"/>
      <c r="I23" s="40"/>
      <c r="J23" s="15"/>
      <c r="K23" s="3"/>
      <c r="M23" s="50"/>
      <c r="O23" s="13"/>
    </row>
    <row r="24" spans="2:18" ht="21" customHeight="1" x14ac:dyDescent="0.2">
      <c r="B24" s="5">
        <v>16</v>
      </c>
      <c r="C24" s="22"/>
      <c r="D24" s="22"/>
      <c r="E24" s="105"/>
      <c r="F24" s="26"/>
      <c r="G24" s="38"/>
      <c r="H24" s="15"/>
      <c r="I24" s="40"/>
      <c r="J24" s="15"/>
      <c r="K24" s="3"/>
      <c r="M24" s="50"/>
      <c r="O24" s="13"/>
    </row>
    <row r="25" spans="2:18" ht="21" customHeight="1" x14ac:dyDescent="0.2">
      <c r="B25" s="5">
        <v>17</v>
      </c>
      <c r="C25" s="22"/>
      <c r="D25" s="22"/>
      <c r="E25" s="105"/>
      <c r="F25" s="26"/>
      <c r="G25" s="38"/>
      <c r="H25" s="15"/>
      <c r="I25" s="40"/>
      <c r="J25" s="15"/>
      <c r="K25" s="3"/>
      <c r="M25" s="48"/>
    </row>
    <row r="26" spans="2:18" ht="21" customHeight="1" x14ac:dyDescent="0.2">
      <c r="B26" s="4">
        <v>18</v>
      </c>
      <c r="C26" s="22"/>
      <c r="D26" s="22"/>
      <c r="E26" s="105"/>
      <c r="F26" s="26"/>
      <c r="G26" s="38"/>
      <c r="H26" s="15"/>
      <c r="I26" s="40"/>
      <c r="J26" s="15"/>
      <c r="K26" s="3"/>
      <c r="M26" s="48"/>
    </row>
    <row r="27" spans="2:18" ht="21" customHeight="1" x14ac:dyDescent="0.2">
      <c r="B27" s="5">
        <v>19</v>
      </c>
      <c r="C27" s="22"/>
      <c r="D27" s="22"/>
      <c r="E27" s="105"/>
      <c r="F27" s="26"/>
      <c r="G27" s="38"/>
      <c r="H27" s="15"/>
      <c r="I27" s="40"/>
      <c r="J27" s="15"/>
      <c r="K27" s="3"/>
      <c r="M27" s="48"/>
    </row>
    <row r="28" spans="2:18" ht="21" customHeight="1" x14ac:dyDescent="0.2">
      <c r="B28" s="5">
        <v>20</v>
      </c>
      <c r="C28" s="22"/>
      <c r="D28" s="22"/>
      <c r="E28" s="105"/>
      <c r="F28" s="26"/>
      <c r="G28" s="38"/>
      <c r="H28" s="15"/>
      <c r="I28" s="40"/>
      <c r="J28" s="15"/>
      <c r="K28" s="3"/>
      <c r="M28" s="48"/>
    </row>
    <row r="29" spans="2:18" ht="21" customHeight="1" x14ac:dyDescent="0.2">
      <c r="B29" s="5">
        <v>21</v>
      </c>
      <c r="C29" s="22"/>
      <c r="D29" s="22"/>
      <c r="E29" s="105"/>
      <c r="F29" s="26"/>
      <c r="G29" s="38"/>
      <c r="H29" s="15"/>
      <c r="I29" s="40"/>
      <c r="J29" s="15"/>
      <c r="K29" s="3"/>
      <c r="M29" s="48"/>
    </row>
    <row r="30" spans="2:18" ht="21" customHeight="1" x14ac:dyDescent="0.2">
      <c r="B30" s="5">
        <v>22</v>
      </c>
      <c r="C30" s="22"/>
      <c r="D30" s="22"/>
      <c r="E30" s="105"/>
      <c r="F30" s="26"/>
      <c r="G30" s="38"/>
      <c r="H30" s="15"/>
      <c r="I30" s="40"/>
      <c r="J30" s="15"/>
      <c r="K30" s="3"/>
      <c r="M30" s="48"/>
    </row>
    <row r="31" spans="2:18" ht="21" customHeight="1" x14ac:dyDescent="0.2">
      <c r="B31" s="5">
        <v>23</v>
      </c>
      <c r="C31" s="22"/>
      <c r="D31" s="22"/>
      <c r="E31" s="105"/>
      <c r="F31" s="26"/>
      <c r="G31" s="38"/>
      <c r="H31" s="15"/>
      <c r="I31" s="40"/>
      <c r="J31" s="15"/>
      <c r="K31" s="3"/>
      <c r="M31" s="48"/>
    </row>
    <row r="32" spans="2:18" ht="21" customHeight="1" x14ac:dyDescent="0.2">
      <c r="B32" s="5">
        <v>24</v>
      </c>
      <c r="C32" s="22"/>
      <c r="D32" s="22"/>
      <c r="E32" s="105"/>
      <c r="F32" s="26"/>
      <c r="G32" s="38"/>
      <c r="H32" s="15"/>
      <c r="I32" s="40"/>
      <c r="J32" s="15"/>
      <c r="K32" s="3"/>
      <c r="M32" s="48"/>
    </row>
    <row r="33" spans="2:63" ht="21" customHeight="1" x14ac:dyDescent="0.2">
      <c r="B33" s="5">
        <v>25</v>
      </c>
      <c r="C33" s="22"/>
      <c r="D33" s="22"/>
      <c r="E33" s="105"/>
      <c r="F33" s="26"/>
      <c r="G33" s="38"/>
      <c r="H33" s="15"/>
      <c r="I33" s="40"/>
      <c r="J33" s="15"/>
      <c r="K33" s="3"/>
      <c r="M33" s="48"/>
    </row>
    <row r="34" spans="2:63" ht="21" customHeight="1" x14ac:dyDescent="0.2">
      <c r="B34" s="5">
        <v>26</v>
      </c>
      <c r="C34" s="22"/>
      <c r="D34" s="22"/>
      <c r="E34" s="105"/>
      <c r="F34" s="26"/>
      <c r="G34" s="38"/>
      <c r="H34" s="15"/>
      <c r="I34" s="40"/>
      <c r="J34" s="15"/>
      <c r="K34" s="3"/>
      <c r="M34" s="48"/>
    </row>
    <row r="35" spans="2:63" ht="21" customHeight="1" x14ac:dyDescent="0.2">
      <c r="B35" s="5">
        <v>27</v>
      </c>
      <c r="C35" s="22"/>
      <c r="D35" s="22"/>
      <c r="E35" s="105"/>
      <c r="F35" s="26"/>
      <c r="G35" s="38"/>
      <c r="H35" s="15"/>
      <c r="I35" s="40"/>
      <c r="J35" s="15"/>
      <c r="K35" s="3"/>
      <c r="M35" s="48"/>
    </row>
    <row r="36" spans="2:63" ht="21" customHeight="1" x14ac:dyDescent="0.2">
      <c r="B36" s="5">
        <v>28</v>
      </c>
      <c r="C36" s="22"/>
      <c r="D36" s="22"/>
      <c r="E36" s="105"/>
      <c r="F36" s="26"/>
      <c r="G36" s="38"/>
      <c r="H36" s="15"/>
      <c r="I36" s="40"/>
      <c r="J36" s="15"/>
      <c r="K36" s="3"/>
      <c r="M36" s="48"/>
    </row>
    <row r="37" spans="2:63" ht="21" customHeight="1" x14ac:dyDescent="0.2">
      <c r="B37" s="5">
        <v>29</v>
      </c>
      <c r="C37" s="22"/>
      <c r="D37" s="22"/>
      <c r="E37" s="105"/>
      <c r="F37" s="26"/>
      <c r="G37" s="38"/>
      <c r="H37" s="15"/>
      <c r="I37" s="40"/>
      <c r="J37" s="15"/>
      <c r="K37" s="3"/>
      <c r="M37" s="48"/>
    </row>
    <row r="38" spans="2:63" ht="21" customHeight="1" x14ac:dyDescent="0.2">
      <c r="B38" s="5">
        <v>30</v>
      </c>
      <c r="C38" s="22"/>
      <c r="D38" s="22"/>
      <c r="E38" s="105"/>
      <c r="F38" s="26"/>
      <c r="G38" s="38"/>
      <c r="H38" s="15"/>
      <c r="I38" s="40"/>
      <c r="J38" s="15"/>
      <c r="K38" s="3"/>
      <c r="M38" s="48"/>
    </row>
    <row r="39" spans="2:63" ht="21" customHeight="1" x14ac:dyDescent="0.2">
      <c r="B39" s="2" t="s">
        <v>9</v>
      </c>
      <c r="C39" s="1" t="s">
        <v>189</v>
      </c>
      <c r="D39" s="1" t="s">
        <v>190</v>
      </c>
      <c r="E39" s="31" t="s">
        <v>205</v>
      </c>
      <c r="F39" s="102">
        <v>6</v>
      </c>
      <c r="G39" s="103" t="s">
        <v>191</v>
      </c>
      <c r="H39" s="104">
        <v>601</v>
      </c>
      <c r="I39" s="103"/>
      <c r="J39" s="104"/>
      <c r="K39" s="3"/>
      <c r="L39" s="48"/>
      <c r="M39" s="12"/>
      <c r="T39" s="48"/>
      <c r="U39" s="49"/>
      <c r="AZ39"/>
      <c r="BG39" s="12"/>
      <c r="BK39"/>
    </row>
    <row r="40" spans="2:63" ht="21" customHeight="1" x14ac:dyDescent="0.2">
      <c r="B40" s="2" t="s">
        <v>12</v>
      </c>
      <c r="C40" s="1" t="s">
        <v>192</v>
      </c>
      <c r="D40" s="1" t="s">
        <v>193</v>
      </c>
      <c r="E40" s="31" t="s">
        <v>206</v>
      </c>
      <c r="F40" s="102">
        <v>5</v>
      </c>
      <c r="G40" s="103" t="s">
        <v>191</v>
      </c>
      <c r="H40" s="104">
        <v>601</v>
      </c>
      <c r="I40" s="103"/>
      <c r="J40" s="104"/>
      <c r="K40" s="3"/>
      <c r="L40" s="48"/>
      <c r="M40" s="12"/>
      <c r="T40" s="48"/>
      <c r="U40" s="49"/>
      <c r="AZ40"/>
      <c r="BG40" s="12"/>
      <c r="BK40"/>
    </row>
    <row r="41" spans="2:63" ht="21" customHeight="1" x14ac:dyDescent="0.2">
      <c r="B41" s="2" t="s">
        <v>13</v>
      </c>
      <c r="C41" s="1" t="s">
        <v>194</v>
      </c>
      <c r="D41" s="1" t="s">
        <v>195</v>
      </c>
      <c r="E41" s="31" t="s">
        <v>207</v>
      </c>
      <c r="F41" s="102">
        <v>4</v>
      </c>
      <c r="G41" s="103" t="s">
        <v>196</v>
      </c>
      <c r="H41" s="104">
        <v>401</v>
      </c>
      <c r="I41" s="103"/>
      <c r="J41" s="104"/>
      <c r="K41" s="3"/>
      <c r="L41" s="48"/>
      <c r="M41" s="12"/>
      <c r="T41" s="48"/>
      <c r="U41" s="49"/>
      <c r="AZ41"/>
      <c r="BG41" s="12"/>
      <c r="BK41"/>
    </row>
    <row r="42" spans="2:63" ht="21" customHeight="1" x14ac:dyDescent="0.2">
      <c r="B42" s="2" t="s">
        <v>22</v>
      </c>
      <c r="C42" s="1" t="s">
        <v>197</v>
      </c>
      <c r="D42" s="1" t="s">
        <v>198</v>
      </c>
      <c r="E42" s="31" t="s">
        <v>208</v>
      </c>
      <c r="F42" s="102">
        <v>4</v>
      </c>
      <c r="G42" s="103" t="s">
        <v>196</v>
      </c>
      <c r="H42" s="104">
        <v>401</v>
      </c>
      <c r="I42" s="103"/>
      <c r="J42" s="104"/>
      <c r="K42" s="3"/>
      <c r="L42" s="48"/>
      <c r="M42" s="12"/>
      <c r="T42" s="48"/>
      <c r="U42" s="49"/>
      <c r="AZ42"/>
      <c r="BG42" s="12"/>
      <c r="BK42"/>
    </row>
    <row r="43" spans="2:63" ht="21" customHeight="1" x14ac:dyDescent="0.2">
      <c r="B43" s="2" t="s">
        <v>23</v>
      </c>
      <c r="C43" s="1" t="s">
        <v>199</v>
      </c>
      <c r="D43" s="1" t="s">
        <v>200</v>
      </c>
      <c r="E43" s="31" t="s">
        <v>209</v>
      </c>
      <c r="F43" s="102">
        <v>4</v>
      </c>
      <c r="G43" s="103"/>
      <c r="H43" s="104"/>
      <c r="I43" s="103" t="s">
        <v>201</v>
      </c>
      <c r="J43" s="104">
        <v>501</v>
      </c>
      <c r="K43" s="3"/>
      <c r="L43" s="48"/>
      <c r="M43" s="12"/>
      <c r="T43" s="48"/>
      <c r="U43" s="49"/>
      <c r="AZ43"/>
      <c r="BG43" s="12"/>
      <c r="BK43"/>
    </row>
    <row r="44" spans="2:63" ht="21" customHeight="1" x14ac:dyDescent="0.2">
      <c r="B44" s="2" t="s">
        <v>24</v>
      </c>
      <c r="C44" s="1" t="s">
        <v>202</v>
      </c>
      <c r="D44" s="1" t="s">
        <v>203</v>
      </c>
      <c r="E44" s="31" t="s">
        <v>210</v>
      </c>
      <c r="F44" s="102">
        <v>2</v>
      </c>
      <c r="G44" s="103"/>
      <c r="H44" s="104"/>
      <c r="I44" s="103" t="s">
        <v>204</v>
      </c>
      <c r="J44" s="104">
        <v>502</v>
      </c>
      <c r="K44" s="3"/>
      <c r="L44" s="48"/>
      <c r="M44" s="12"/>
      <c r="T44" s="48"/>
      <c r="U44" s="49"/>
      <c r="AZ44"/>
      <c r="BG44" s="12"/>
      <c r="BK44"/>
    </row>
    <row r="45" spans="2:63" ht="21" customHeight="1" x14ac:dyDescent="0.2">
      <c r="B45" s="9"/>
      <c r="C45" s="7"/>
      <c r="D45" s="7"/>
      <c r="E45" s="7"/>
      <c r="F45" s="7"/>
      <c r="G45" s="7"/>
      <c r="H45" s="7"/>
      <c r="I45" s="7"/>
      <c r="J45" s="7"/>
      <c r="K45" s="7"/>
    </row>
    <row r="46" spans="2:63" s="12" customFormat="1" ht="21" customHeight="1" x14ac:dyDescent="0.2">
      <c r="B46" s="35"/>
      <c r="C46" s="36"/>
      <c r="D46" s="36"/>
      <c r="E46" s="36"/>
      <c r="F46" s="36"/>
      <c r="G46" s="36"/>
      <c r="H46" s="36"/>
      <c r="I46" s="36"/>
      <c r="J46" s="36"/>
      <c r="K46" s="36"/>
      <c r="M46" s="52"/>
      <c r="U46" s="48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/>
      <c r="BB46"/>
      <c r="BC46"/>
      <c r="BD46"/>
      <c r="BE46"/>
      <c r="BF46"/>
      <c r="BG46"/>
    </row>
    <row r="47" spans="2:63" s="12" customFormat="1" ht="21" customHeight="1" x14ac:dyDescent="0.2">
      <c r="B47" s="35"/>
      <c r="C47" s="36"/>
      <c r="D47" s="36"/>
      <c r="E47" s="36"/>
      <c r="F47" s="36"/>
      <c r="G47" s="36"/>
      <c r="H47" s="36"/>
      <c r="I47" s="36"/>
      <c r="J47" s="36"/>
      <c r="K47" s="36"/>
      <c r="M47" s="52"/>
      <c r="U47" s="48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/>
      <c r="BB47"/>
      <c r="BC47"/>
      <c r="BD47"/>
      <c r="BE47"/>
      <c r="BF47"/>
      <c r="BG47"/>
    </row>
    <row r="48" spans="2:63" s="12" customFormat="1" ht="23.25" customHeight="1" x14ac:dyDescent="0.2">
      <c r="B48" s="43"/>
      <c r="C48" s="8"/>
      <c r="D48" s="8"/>
      <c r="E48" s="8"/>
      <c r="F48" s="8"/>
      <c r="G48" s="8"/>
      <c r="H48" s="8"/>
      <c r="I48" s="8"/>
      <c r="J48" s="8"/>
      <c r="K48" s="8"/>
      <c r="L48"/>
      <c r="M48" s="52"/>
      <c r="U48" s="48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/>
      <c r="BB48"/>
      <c r="BC48"/>
      <c r="BD48"/>
      <c r="BE48"/>
      <c r="BF48"/>
      <c r="BG48"/>
    </row>
    <row r="49" spans="2:59" s="12" customFormat="1" ht="23.25" customHeight="1" x14ac:dyDescent="0.2">
      <c r="B49" s="43"/>
      <c r="C49" s="8"/>
      <c r="D49" s="8"/>
      <c r="E49" s="8"/>
      <c r="F49" s="8"/>
      <c r="G49" s="8"/>
      <c r="H49" s="8"/>
      <c r="I49" s="8"/>
      <c r="J49" s="8"/>
      <c r="K49" s="8"/>
      <c r="L49"/>
      <c r="M49" s="52"/>
      <c r="U49" s="48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/>
      <c r="BB49"/>
      <c r="BC49"/>
      <c r="BD49"/>
      <c r="BE49"/>
      <c r="BF49"/>
      <c r="BG49"/>
    </row>
    <row r="50" spans="2:59" s="12" customFormat="1" ht="14" customHeight="1" x14ac:dyDescent="0.2">
      <c r="B50"/>
      <c r="C50"/>
      <c r="D50"/>
      <c r="E50" s="49"/>
      <c r="F50" s="49"/>
      <c r="G50" s="53">
        <f>COUNTA($G9)+COUNTA($H9)</f>
        <v>0</v>
      </c>
      <c r="H50" s="53">
        <f>COUNTIF($H$9:$H$38,H9)</f>
        <v>0</v>
      </c>
      <c r="I50" s="53">
        <f>COUNTA(I9)+COUNTA(J9)</f>
        <v>0</v>
      </c>
      <c r="J50" s="53">
        <f>COUNTIF($J$9:$J$38,J9)</f>
        <v>0</v>
      </c>
      <c r="K50" s="53">
        <f>COUNTA(G9)+COUNTA(J9)</f>
        <v>0</v>
      </c>
      <c r="L50"/>
      <c r="M50" s="52"/>
      <c r="U50" s="48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/>
      <c r="BB50"/>
      <c r="BC50"/>
      <c r="BD50"/>
      <c r="BE50"/>
      <c r="BF50"/>
      <c r="BG50"/>
    </row>
    <row r="51" spans="2:59" s="12" customFormat="1" ht="14" customHeight="1" x14ac:dyDescent="0.2">
      <c r="B51"/>
      <c r="C51"/>
      <c r="D51"/>
      <c r="E51" s="49"/>
      <c r="F51" s="49"/>
      <c r="G51" s="53">
        <f>COUNTA($G10)+COUNTA($H10)</f>
        <v>0</v>
      </c>
      <c r="H51" s="53">
        <f t="shared" ref="H51:H79" si="0">COUNTIF($H$9:$H$38,H10)</f>
        <v>0</v>
      </c>
      <c r="I51" s="53">
        <f t="shared" ref="I51:I79" si="1">COUNTA(I10)+COUNTA(J10)</f>
        <v>0</v>
      </c>
      <c r="J51" s="53">
        <f t="shared" ref="J51:J79" si="2">COUNTIF($J$9:$J$38,J10)</f>
        <v>0</v>
      </c>
      <c r="K51" s="53">
        <f t="shared" ref="K51:K79" si="3">COUNTA(G10)+COUNTA(J10)</f>
        <v>0</v>
      </c>
      <c r="L51"/>
      <c r="M51" s="52"/>
      <c r="U51" s="48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/>
      <c r="BB51"/>
      <c r="BC51"/>
      <c r="BD51"/>
      <c r="BE51"/>
      <c r="BF51"/>
      <c r="BG51"/>
    </row>
    <row r="52" spans="2:59" s="12" customFormat="1" ht="14" customHeight="1" x14ac:dyDescent="0.2">
      <c r="B52"/>
      <c r="C52"/>
      <c r="D52"/>
      <c r="E52" s="49"/>
      <c r="F52" s="49"/>
      <c r="G52" s="53">
        <f t="shared" ref="G52:G79" si="4">COUNTA($G11)+COUNTA($H11)</f>
        <v>0</v>
      </c>
      <c r="H52" s="53">
        <f t="shared" si="0"/>
        <v>0</v>
      </c>
      <c r="I52" s="53">
        <f t="shared" si="1"/>
        <v>0</v>
      </c>
      <c r="J52" s="53">
        <f t="shared" si="2"/>
        <v>0</v>
      </c>
      <c r="K52" s="53">
        <f t="shared" si="3"/>
        <v>0</v>
      </c>
      <c r="L52"/>
      <c r="M52" s="52"/>
      <c r="U52" s="48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/>
      <c r="BB52"/>
      <c r="BC52"/>
      <c r="BD52"/>
      <c r="BE52"/>
      <c r="BF52"/>
      <c r="BG52"/>
    </row>
    <row r="53" spans="2:59" s="12" customFormat="1" ht="14" customHeight="1" x14ac:dyDescent="0.2">
      <c r="B53"/>
      <c r="C53"/>
      <c r="D53"/>
      <c r="E53" s="49"/>
      <c r="F53" s="49"/>
      <c r="G53" s="53">
        <f t="shared" si="4"/>
        <v>0</v>
      </c>
      <c r="H53" s="53">
        <f t="shared" si="0"/>
        <v>0</v>
      </c>
      <c r="I53" s="53">
        <f t="shared" si="1"/>
        <v>0</v>
      </c>
      <c r="J53" s="53">
        <f t="shared" si="2"/>
        <v>0</v>
      </c>
      <c r="K53" s="53">
        <f t="shared" si="3"/>
        <v>0</v>
      </c>
      <c r="L53"/>
      <c r="M53" s="52"/>
      <c r="U53" s="48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/>
      <c r="BB53"/>
      <c r="BC53"/>
      <c r="BD53"/>
      <c r="BE53"/>
      <c r="BF53"/>
      <c r="BG53"/>
    </row>
    <row r="54" spans="2:59" s="12" customFormat="1" ht="14" customHeight="1" x14ac:dyDescent="0.2">
      <c r="B54"/>
      <c r="C54"/>
      <c r="D54"/>
      <c r="E54" s="49"/>
      <c r="F54" s="49"/>
      <c r="G54" s="53">
        <f t="shared" si="4"/>
        <v>0</v>
      </c>
      <c r="H54" s="53">
        <f t="shared" si="0"/>
        <v>0</v>
      </c>
      <c r="I54" s="53">
        <f t="shared" si="1"/>
        <v>0</v>
      </c>
      <c r="J54" s="53">
        <f t="shared" si="2"/>
        <v>0</v>
      </c>
      <c r="K54" s="53">
        <f t="shared" si="3"/>
        <v>0</v>
      </c>
      <c r="L54"/>
      <c r="M54" s="52"/>
      <c r="U54" s="48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/>
      <c r="BB54"/>
      <c r="BC54"/>
      <c r="BD54"/>
      <c r="BE54"/>
      <c r="BF54"/>
      <c r="BG54"/>
    </row>
    <row r="55" spans="2:59" s="12" customFormat="1" ht="14" customHeight="1" x14ac:dyDescent="0.2">
      <c r="B55"/>
      <c r="C55"/>
      <c r="D55"/>
      <c r="E55" s="49"/>
      <c r="F55" s="49"/>
      <c r="G55" s="53">
        <f t="shared" si="4"/>
        <v>0</v>
      </c>
      <c r="H55" s="53">
        <f t="shared" si="0"/>
        <v>0</v>
      </c>
      <c r="I55" s="53">
        <f t="shared" si="1"/>
        <v>0</v>
      </c>
      <c r="J55" s="53">
        <f t="shared" si="2"/>
        <v>0</v>
      </c>
      <c r="K55" s="53">
        <f t="shared" si="3"/>
        <v>0</v>
      </c>
      <c r="L55"/>
      <c r="M55" s="52"/>
      <c r="U55" s="48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/>
      <c r="BB55"/>
      <c r="BC55"/>
      <c r="BD55"/>
      <c r="BE55"/>
      <c r="BF55"/>
      <c r="BG55"/>
    </row>
    <row r="56" spans="2:59" s="12" customFormat="1" ht="14" customHeight="1" x14ac:dyDescent="0.2">
      <c r="B56"/>
      <c r="C56"/>
      <c r="D56"/>
      <c r="E56" s="49"/>
      <c r="F56" s="49"/>
      <c r="G56" s="53">
        <f t="shared" si="4"/>
        <v>0</v>
      </c>
      <c r="H56" s="53">
        <f t="shared" si="0"/>
        <v>0</v>
      </c>
      <c r="I56" s="53">
        <f t="shared" si="1"/>
        <v>0</v>
      </c>
      <c r="J56" s="53">
        <f t="shared" si="2"/>
        <v>0</v>
      </c>
      <c r="K56" s="53">
        <f t="shared" si="3"/>
        <v>0</v>
      </c>
      <c r="L56"/>
      <c r="M56" s="52"/>
      <c r="U56" s="48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/>
      <c r="BB56"/>
      <c r="BC56"/>
      <c r="BD56"/>
      <c r="BE56"/>
      <c r="BF56"/>
      <c r="BG56"/>
    </row>
    <row r="57" spans="2:59" s="12" customFormat="1" ht="14" customHeight="1" x14ac:dyDescent="0.2">
      <c r="B57"/>
      <c r="C57"/>
      <c r="D57"/>
      <c r="E57" s="49"/>
      <c r="F57" s="49"/>
      <c r="G57" s="53">
        <f t="shared" si="4"/>
        <v>0</v>
      </c>
      <c r="H57" s="53">
        <f t="shared" si="0"/>
        <v>0</v>
      </c>
      <c r="I57" s="53">
        <f t="shared" si="1"/>
        <v>0</v>
      </c>
      <c r="J57" s="53">
        <f t="shared" si="2"/>
        <v>0</v>
      </c>
      <c r="K57" s="53">
        <f t="shared" si="3"/>
        <v>0</v>
      </c>
      <c r="L57"/>
      <c r="M57" s="52"/>
      <c r="U57" s="48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/>
      <c r="BB57"/>
      <c r="BC57"/>
      <c r="BD57"/>
      <c r="BE57"/>
      <c r="BF57"/>
      <c r="BG57"/>
    </row>
    <row r="58" spans="2:59" s="12" customFormat="1" ht="14" customHeight="1" x14ac:dyDescent="0.2">
      <c r="B58"/>
      <c r="C58"/>
      <c r="D58"/>
      <c r="E58" s="49"/>
      <c r="F58" s="49"/>
      <c r="G58" s="53">
        <f t="shared" si="4"/>
        <v>0</v>
      </c>
      <c r="H58" s="53">
        <f t="shared" si="0"/>
        <v>0</v>
      </c>
      <c r="I58" s="53">
        <f t="shared" si="1"/>
        <v>0</v>
      </c>
      <c r="J58" s="53">
        <f t="shared" si="2"/>
        <v>0</v>
      </c>
      <c r="K58" s="53">
        <f t="shared" si="3"/>
        <v>0</v>
      </c>
      <c r="L58"/>
      <c r="M58" s="52"/>
      <c r="U58" s="48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/>
      <c r="BB58"/>
      <c r="BC58"/>
      <c r="BD58"/>
      <c r="BE58"/>
      <c r="BF58"/>
      <c r="BG58"/>
    </row>
    <row r="59" spans="2:59" s="12" customFormat="1" ht="14" customHeight="1" x14ac:dyDescent="0.2">
      <c r="B59"/>
      <c r="C59"/>
      <c r="D59"/>
      <c r="E59" s="49"/>
      <c r="F59" s="49"/>
      <c r="G59" s="53">
        <f t="shared" si="4"/>
        <v>0</v>
      </c>
      <c r="H59" s="53">
        <f t="shared" si="0"/>
        <v>0</v>
      </c>
      <c r="I59" s="53">
        <f t="shared" si="1"/>
        <v>0</v>
      </c>
      <c r="J59" s="53">
        <f t="shared" si="2"/>
        <v>0</v>
      </c>
      <c r="K59" s="53">
        <f t="shared" si="3"/>
        <v>0</v>
      </c>
      <c r="L59"/>
      <c r="M59" s="52"/>
      <c r="U59" s="48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/>
      <c r="BB59"/>
      <c r="BC59"/>
      <c r="BD59"/>
      <c r="BE59"/>
      <c r="BF59"/>
      <c r="BG59"/>
    </row>
    <row r="60" spans="2:59" s="12" customFormat="1" ht="14" customHeight="1" x14ac:dyDescent="0.2">
      <c r="B60"/>
      <c r="C60"/>
      <c r="D60"/>
      <c r="E60" s="49"/>
      <c r="F60" s="49"/>
      <c r="G60" s="53">
        <f t="shared" si="4"/>
        <v>0</v>
      </c>
      <c r="H60" s="53">
        <f t="shared" si="0"/>
        <v>0</v>
      </c>
      <c r="I60" s="53">
        <f t="shared" si="1"/>
        <v>0</v>
      </c>
      <c r="J60" s="53">
        <f t="shared" si="2"/>
        <v>0</v>
      </c>
      <c r="K60" s="53">
        <f t="shared" si="3"/>
        <v>0</v>
      </c>
      <c r="L60"/>
      <c r="M60" s="52"/>
      <c r="U60" s="48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/>
      <c r="BB60"/>
      <c r="BC60"/>
      <c r="BD60"/>
      <c r="BE60"/>
      <c r="BF60"/>
      <c r="BG60"/>
    </row>
    <row r="61" spans="2:59" s="12" customFormat="1" ht="14" customHeight="1" x14ac:dyDescent="0.2">
      <c r="B61"/>
      <c r="C61"/>
      <c r="D61"/>
      <c r="E61" s="49"/>
      <c r="F61" s="49"/>
      <c r="G61" s="53">
        <f t="shared" si="4"/>
        <v>0</v>
      </c>
      <c r="H61" s="53">
        <f t="shared" si="0"/>
        <v>0</v>
      </c>
      <c r="I61" s="53">
        <f t="shared" si="1"/>
        <v>0</v>
      </c>
      <c r="J61" s="53">
        <f t="shared" si="2"/>
        <v>0</v>
      </c>
      <c r="K61" s="53">
        <f t="shared" si="3"/>
        <v>0</v>
      </c>
      <c r="L61"/>
      <c r="M61" s="52"/>
      <c r="U61" s="48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/>
      <c r="BB61"/>
      <c r="BC61"/>
      <c r="BD61"/>
      <c r="BE61"/>
      <c r="BF61"/>
      <c r="BG61"/>
    </row>
    <row r="62" spans="2:59" s="12" customFormat="1" ht="14" customHeight="1" x14ac:dyDescent="0.2">
      <c r="B62"/>
      <c r="C62"/>
      <c r="D62"/>
      <c r="E62" s="49"/>
      <c r="F62" s="49"/>
      <c r="G62" s="53">
        <f t="shared" si="4"/>
        <v>0</v>
      </c>
      <c r="H62" s="53">
        <f t="shared" si="0"/>
        <v>0</v>
      </c>
      <c r="I62" s="53">
        <f t="shared" si="1"/>
        <v>0</v>
      </c>
      <c r="J62" s="53">
        <f t="shared" si="2"/>
        <v>0</v>
      </c>
      <c r="K62" s="53">
        <f t="shared" si="3"/>
        <v>0</v>
      </c>
      <c r="L62"/>
      <c r="M62" s="52"/>
      <c r="U62" s="48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/>
      <c r="BB62"/>
      <c r="BC62"/>
      <c r="BD62"/>
      <c r="BE62"/>
      <c r="BF62"/>
      <c r="BG62"/>
    </row>
    <row r="63" spans="2:59" s="12" customFormat="1" ht="14" customHeight="1" x14ac:dyDescent="0.2">
      <c r="B63"/>
      <c r="C63"/>
      <c r="D63"/>
      <c r="E63" s="49"/>
      <c r="F63" s="49"/>
      <c r="G63" s="53">
        <f t="shared" si="4"/>
        <v>0</v>
      </c>
      <c r="H63" s="53">
        <f t="shared" si="0"/>
        <v>0</v>
      </c>
      <c r="I63" s="53">
        <f t="shared" si="1"/>
        <v>0</v>
      </c>
      <c r="J63" s="53">
        <f t="shared" si="2"/>
        <v>0</v>
      </c>
      <c r="K63" s="53">
        <f t="shared" si="3"/>
        <v>0</v>
      </c>
      <c r="L63"/>
      <c r="M63" s="52"/>
      <c r="U63" s="48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/>
      <c r="BB63"/>
      <c r="BC63"/>
      <c r="BD63"/>
      <c r="BE63"/>
      <c r="BF63"/>
      <c r="BG63"/>
    </row>
    <row r="64" spans="2:59" s="12" customFormat="1" ht="14" customHeight="1" x14ac:dyDescent="0.2">
      <c r="B64"/>
      <c r="C64"/>
      <c r="D64"/>
      <c r="E64" s="49"/>
      <c r="F64" s="49"/>
      <c r="G64" s="53">
        <f t="shared" si="4"/>
        <v>0</v>
      </c>
      <c r="H64" s="53">
        <f t="shared" si="0"/>
        <v>0</v>
      </c>
      <c r="I64" s="53">
        <f t="shared" si="1"/>
        <v>0</v>
      </c>
      <c r="J64" s="53">
        <f t="shared" si="2"/>
        <v>0</v>
      </c>
      <c r="K64" s="53">
        <f t="shared" si="3"/>
        <v>0</v>
      </c>
      <c r="L64"/>
      <c r="M64" s="52"/>
      <c r="U64" s="48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/>
      <c r="BB64"/>
      <c r="BC64"/>
      <c r="BD64"/>
      <c r="BE64"/>
      <c r="BF64"/>
      <c r="BG64"/>
    </row>
    <row r="65" spans="2:59" s="12" customFormat="1" ht="14" customHeight="1" x14ac:dyDescent="0.2">
      <c r="B65"/>
      <c r="C65"/>
      <c r="D65"/>
      <c r="E65" s="49"/>
      <c r="F65" s="49"/>
      <c r="G65" s="53">
        <f t="shared" si="4"/>
        <v>0</v>
      </c>
      <c r="H65" s="53">
        <f t="shared" si="0"/>
        <v>0</v>
      </c>
      <c r="I65" s="53">
        <f t="shared" si="1"/>
        <v>0</v>
      </c>
      <c r="J65" s="53">
        <f t="shared" si="2"/>
        <v>0</v>
      </c>
      <c r="K65" s="53">
        <f t="shared" si="3"/>
        <v>0</v>
      </c>
      <c r="L65"/>
      <c r="M65" s="52"/>
      <c r="U65" s="48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/>
      <c r="BB65"/>
      <c r="BC65"/>
      <c r="BD65"/>
      <c r="BE65"/>
      <c r="BF65"/>
      <c r="BG65"/>
    </row>
    <row r="66" spans="2:59" s="12" customFormat="1" ht="14" customHeight="1" x14ac:dyDescent="0.2">
      <c r="B66"/>
      <c r="C66"/>
      <c r="D66"/>
      <c r="E66" s="49"/>
      <c r="F66" s="49"/>
      <c r="G66" s="53">
        <f t="shared" si="4"/>
        <v>0</v>
      </c>
      <c r="H66" s="53">
        <f t="shared" si="0"/>
        <v>0</v>
      </c>
      <c r="I66" s="53">
        <f t="shared" si="1"/>
        <v>0</v>
      </c>
      <c r="J66" s="53">
        <f t="shared" si="2"/>
        <v>0</v>
      </c>
      <c r="K66" s="53">
        <f t="shared" si="3"/>
        <v>0</v>
      </c>
      <c r="L66"/>
      <c r="M66" s="52"/>
      <c r="U66" s="48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/>
      <c r="BB66"/>
      <c r="BC66"/>
      <c r="BD66"/>
      <c r="BE66"/>
      <c r="BF66"/>
      <c r="BG66"/>
    </row>
    <row r="67" spans="2:59" s="12" customFormat="1" ht="14" customHeight="1" x14ac:dyDescent="0.2">
      <c r="B67"/>
      <c r="C67"/>
      <c r="D67"/>
      <c r="E67" s="49"/>
      <c r="F67" s="49"/>
      <c r="G67" s="53">
        <f t="shared" si="4"/>
        <v>0</v>
      </c>
      <c r="H67" s="53">
        <f t="shared" si="0"/>
        <v>0</v>
      </c>
      <c r="I67" s="53">
        <f t="shared" si="1"/>
        <v>0</v>
      </c>
      <c r="J67" s="53">
        <f t="shared" si="2"/>
        <v>0</v>
      </c>
      <c r="K67" s="53">
        <f t="shared" si="3"/>
        <v>0</v>
      </c>
      <c r="L67"/>
      <c r="M67" s="52"/>
      <c r="U67" s="48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/>
      <c r="BB67"/>
      <c r="BC67"/>
      <c r="BD67"/>
      <c r="BE67"/>
      <c r="BF67"/>
      <c r="BG67"/>
    </row>
    <row r="68" spans="2:59" s="12" customFormat="1" ht="14" customHeight="1" x14ac:dyDescent="0.2">
      <c r="B68"/>
      <c r="C68"/>
      <c r="D68"/>
      <c r="E68" s="49"/>
      <c r="F68" s="49"/>
      <c r="G68" s="53">
        <f t="shared" si="4"/>
        <v>0</v>
      </c>
      <c r="H68" s="53">
        <f t="shared" si="0"/>
        <v>0</v>
      </c>
      <c r="I68" s="53">
        <f t="shared" si="1"/>
        <v>0</v>
      </c>
      <c r="J68" s="53">
        <f t="shared" si="2"/>
        <v>0</v>
      </c>
      <c r="K68" s="53">
        <f t="shared" si="3"/>
        <v>0</v>
      </c>
      <c r="L68"/>
      <c r="M68" s="52"/>
      <c r="U68" s="48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/>
      <c r="BB68"/>
      <c r="BC68"/>
      <c r="BD68"/>
      <c r="BE68"/>
      <c r="BF68"/>
      <c r="BG68"/>
    </row>
    <row r="69" spans="2:59" s="12" customFormat="1" ht="14" customHeight="1" x14ac:dyDescent="0.2">
      <c r="B69"/>
      <c r="C69"/>
      <c r="D69"/>
      <c r="E69" s="49"/>
      <c r="F69" s="49"/>
      <c r="G69" s="53">
        <f t="shared" si="4"/>
        <v>0</v>
      </c>
      <c r="H69" s="53">
        <f t="shared" si="0"/>
        <v>0</v>
      </c>
      <c r="I69" s="53">
        <f t="shared" si="1"/>
        <v>0</v>
      </c>
      <c r="J69" s="53">
        <f t="shared" si="2"/>
        <v>0</v>
      </c>
      <c r="K69" s="53">
        <f t="shared" si="3"/>
        <v>0</v>
      </c>
      <c r="L69"/>
      <c r="M69" s="52"/>
      <c r="U69" s="48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/>
      <c r="BB69"/>
      <c r="BC69"/>
      <c r="BD69"/>
      <c r="BE69"/>
      <c r="BF69"/>
      <c r="BG69"/>
    </row>
    <row r="70" spans="2:59" s="12" customFormat="1" ht="14" customHeight="1" x14ac:dyDescent="0.2">
      <c r="B70"/>
      <c r="C70"/>
      <c r="D70"/>
      <c r="E70" s="49"/>
      <c r="F70" s="49"/>
      <c r="G70" s="53">
        <f t="shared" si="4"/>
        <v>0</v>
      </c>
      <c r="H70" s="53">
        <f t="shared" si="0"/>
        <v>0</v>
      </c>
      <c r="I70" s="53">
        <f t="shared" si="1"/>
        <v>0</v>
      </c>
      <c r="J70" s="53">
        <f t="shared" si="2"/>
        <v>0</v>
      </c>
      <c r="K70" s="53">
        <f t="shared" si="3"/>
        <v>0</v>
      </c>
      <c r="L70"/>
      <c r="M70" s="52"/>
      <c r="U70" s="48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/>
      <c r="BB70"/>
      <c r="BC70"/>
      <c r="BD70"/>
      <c r="BE70"/>
      <c r="BF70"/>
      <c r="BG70"/>
    </row>
    <row r="71" spans="2:59" s="12" customFormat="1" ht="14" customHeight="1" x14ac:dyDescent="0.2">
      <c r="B71"/>
      <c r="C71"/>
      <c r="D71"/>
      <c r="E71" s="49"/>
      <c r="F71" s="49"/>
      <c r="G71" s="53">
        <f t="shared" si="4"/>
        <v>0</v>
      </c>
      <c r="H71" s="53">
        <f t="shared" si="0"/>
        <v>0</v>
      </c>
      <c r="I71" s="53">
        <f t="shared" si="1"/>
        <v>0</v>
      </c>
      <c r="J71" s="53">
        <f t="shared" si="2"/>
        <v>0</v>
      </c>
      <c r="K71" s="53">
        <f t="shared" si="3"/>
        <v>0</v>
      </c>
      <c r="L71"/>
      <c r="M71" s="52"/>
      <c r="U71" s="48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/>
      <c r="BB71"/>
      <c r="BC71"/>
      <c r="BD71"/>
      <c r="BE71"/>
      <c r="BF71"/>
      <c r="BG71"/>
    </row>
    <row r="72" spans="2:59" s="12" customFormat="1" ht="14" customHeight="1" x14ac:dyDescent="0.2">
      <c r="B72"/>
      <c r="C72"/>
      <c r="D72"/>
      <c r="E72" s="49"/>
      <c r="F72" s="49"/>
      <c r="G72" s="53">
        <f t="shared" si="4"/>
        <v>0</v>
      </c>
      <c r="H72" s="53">
        <f t="shared" si="0"/>
        <v>0</v>
      </c>
      <c r="I72" s="53">
        <f t="shared" si="1"/>
        <v>0</v>
      </c>
      <c r="J72" s="53">
        <f t="shared" si="2"/>
        <v>0</v>
      </c>
      <c r="K72" s="53">
        <f t="shared" si="3"/>
        <v>0</v>
      </c>
      <c r="L72"/>
      <c r="M72" s="52"/>
      <c r="U72" s="48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/>
      <c r="BB72"/>
      <c r="BC72"/>
      <c r="BD72"/>
      <c r="BE72"/>
      <c r="BF72"/>
      <c r="BG72"/>
    </row>
    <row r="73" spans="2:59" s="12" customFormat="1" ht="14" customHeight="1" x14ac:dyDescent="0.2">
      <c r="B73"/>
      <c r="C73"/>
      <c r="D73"/>
      <c r="E73" s="49"/>
      <c r="F73" s="49"/>
      <c r="G73" s="53">
        <f t="shared" si="4"/>
        <v>0</v>
      </c>
      <c r="H73" s="53">
        <f t="shared" si="0"/>
        <v>0</v>
      </c>
      <c r="I73" s="53">
        <f t="shared" si="1"/>
        <v>0</v>
      </c>
      <c r="J73" s="53">
        <f t="shared" si="2"/>
        <v>0</v>
      </c>
      <c r="K73" s="53">
        <f t="shared" si="3"/>
        <v>0</v>
      </c>
      <c r="L73"/>
      <c r="M73" s="52"/>
      <c r="U73" s="48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/>
      <c r="BB73"/>
      <c r="BC73"/>
      <c r="BD73"/>
      <c r="BE73"/>
      <c r="BF73"/>
      <c r="BG73"/>
    </row>
    <row r="74" spans="2:59" s="12" customFormat="1" ht="14" customHeight="1" x14ac:dyDescent="0.2">
      <c r="B74"/>
      <c r="C74"/>
      <c r="D74"/>
      <c r="E74" s="49"/>
      <c r="F74" s="49"/>
      <c r="G74" s="53">
        <f t="shared" si="4"/>
        <v>0</v>
      </c>
      <c r="H74" s="53">
        <f t="shared" si="0"/>
        <v>0</v>
      </c>
      <c r="I74" s="53">
        <f t="shared" si="1"/>
        <v>0</v>
      </c>
      <c r="J74" s="53">
        <f t="shared" si="2"/>
        <v>0</v>
      </c>
      <c r="K74" s="53">
        <f t="shared" si="3"/>
        <v>0</v>
      </c>
      <c r="L74"/>
      <c r="M74" s="52"/>
      <c r="U74" s="48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/>
      <c r="BB74"/>
      <c r="BC74"/>
      <c r="BD74"/>
      <c r="BE74"/>
      <c r="BF74"/>
      <c r="BG74"/>
    </row>
    <row r="75" spans="2:59" s="12" customFormat="1" ht="14" customHeight="1" x14ac:dyDescent="0.2">
      <c r="B75"/>
      <c r="C75"/>
      <c r="D75"/>
      <c r="E75" s="49"/>
      <c r="F75" s="49"/>
      <c r="G75" s="53">
        <f t="shared" si="4"/>
        <v>0</v>
      </c>
      <c r="H75" s="53">
        <f t="shared" si="0"/>
        <v>0</v>
      </c>
      <c r="I75" s="53">
        <f t="shared" si="1"/>
        <v>0</v>
      </c>
      <c r="J75" s="53">
        <f t="shared" si="2"/>
        <v>0</v>
      </c>
      <c r="K75" s="53">
        <f t="shared" si="3"/>
        <v>0</v>
      </c>
      <c r="L75"/>
      <c r="M75" s="52"/>
      <c r="U75" s="48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/>
      <c r="BB75"/>
      <c r="BC75"/>
      <c r="BD75"/>
      <c r="BE75"/>
      <c r="BF75"/>
      <c r="BG75"/>
    </row>
    <row r="76" spans="2:59" s="12" customFormat="1" ht="14" customHeight="1" x14ac:dyDescent="0.2">
      <c r="B76"/>
      <c r="C76"/>
      <c r="D76"/>
      <c r="E76" s="49"/>
      <c r="F76" s="49"/>
      <c r="G76" s="53">
        <f t="shared" si="4"/>
        <v>0</v>
      </c>
      <c r="H76" s="53">
        <f t="shared" si="0"/>
        <v>0</v>
      </c>
      <c r="I76" s="53">
        <f t="shared" si="1"/>
        <v>0</v>
      </c>
      <c r="J76" s="53">
        <f t="shared" si="2"/>
        <v>0</v>
      </c>
      <c r="K76" s="53">
        <f t="shared" si="3"/>
        <v>0</v>
      </c>
      <c r="L76"/>
      <c r="M76" s="52"/>
      <c r="U76" s="48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/>
      <c r="BB76"/>
      <c r="BC76"/>
      <c r="BD76"/>
      <c r="BE76"/>
      <c r="BF76"/>
      <c r="BG76"/>
    </row>
    <row r="77" spans="2:59" s="12" customFormat="1" ht="14" customHeight="1" x14ac:dyDescent="0.2">
      <c r="B77"/>
      <c r="C77"/>
      <c r="D77"/>
      <c r="E77" s="49"/>
      <c r="F77" s="49"/>
      <c r="G77" s="53">
        <f t="shared" si="4"/>
        <v>0</v>
      </c>
      <c r="H77" s="53">
        <f t="shared" si="0"/>
        <v>0</v>
      </c>
      <c r="I77" s="53">
        <f t="shared" si="1"/>
        <v>0</v>
      </c>
      <c r="J77" s="53">
        <f t="shared" si="2"/>
        <v>0</v>
      </c>
      <c r="K77" s="53">
        <f t="shared" si="3"/>
        <v>0</v>
      </c>
      <c r="L77"/>
      <c r="M77" s="52"/>
      <c r="U77" s="48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/>
      <c r="BB77"/>
      <c r="BC77"/>
      <c r="BD77"/>
      <c r="BE77"/>
      <c r="BF77"/>
      <c r="BG77"/>
    </row>
    <row r="78" spans="2:59" s="12" customFormat="1" ht="14" customHeight="1" x14ac:dyDescent="0.2">
      <c r="B78"/>
      <c r="C78"/>
      <c r="D78"/>
      <c r="E78" s="49"/>
      <c r="F78" s="49"/>
      <c r="G78" s="53">
        <f t="shared" si="4"/>
        <v>0</v>
      </c>
      <c r="H78" s="53">
        <f t="shared" si="0"/>
        <v>0</v>
      </c>
      <c r="I78" s="53">
        <f t="shared" si="1"/>
        <v>0</v>
      </c>
      <c r="J78" s="53">
        <f t="shared" si="2"/>
        <v>0</v>
      </c>
      <c r="K78" s="53">
        <f t="shared" si="3"/>
        <v>0</v>
      </c>
      <c r="L78"/>
      <c r="M78" s="52"/>
      <c r="U78" s="48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/>
      <c r="BB78"/>
      <c r="BC78"/>
      <c r="BD78"/>
      <c r="BE78"/>
      <c r="BF78"/>
      <c r="BG78"/>
    </row>
    <row r="79" spans="2:59" s="12" customFormat="1" ht="14" customHeight="1" x14ac:dyDescent="0.2">
      <c r="B79"/>
      <c r="C79"/>
      <c r="D79"/>
      <c r="E79" s="49"/>
      <c r="F79" s="49"/>
      <c r="G79" s="53">
        <f t="shared" si="4"/>
        <v>0</v>
      </c>
      <c r="H79" s="53">
        <f t="shared" si="0"/>
        <v>0</v>
      </c>
      <c r="I79" s="53">
        <f t="shared" si="1"/>
        <v>0</v>
      </c>
      <c r="J79" s="53">
        <f t="shared" si="2"/>
        <v>0</v>
      </c>
      <c r="K79" s="53">
        <f t="shared" si="3"/>
        <v>0</v>
      </c>
      <c r="L79"/>
      <c r="M79" s="52"/>
      <c r="U79" s="48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/>
      <c r="BB79"/>
      <c r="BC79"/>
      <c r="BD79"/>
      <c r="BE79"/>
      <c r="BF79"/>
      <c r="BG79"/>
    </row>
    <row r="80" spans="2:59" s="12" customFormat="1" ht="14" customHeight="1" x14ac:dyDescent="0.2">
      <c r="B80"/>
      <c r="C80"/>
      <c r="D80"/>
      <c r="E80" s="49"/>
      <c r="F80" s="49"/>
      <c r="G80" s="54"/>
      <c r="H80" s="54"/>
      <c r="I80" s="54"/>
      <c r="J80" s="54"/>
      <c r="K80" s="54"/>
      <c r="L80"/>
      <c r="M80" s="52"/>
      <c r="U80" s="48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/>
      <c r="BB80"/>
      <c r="BC80"/>
      <c r="BD80"/>
      <c r="BE80"/>
      <c r="BF80"/>
      <c r="BG80"/>
    </row>
    <row r="81" spans="2:59" s="12" customFormat="1" ht="14" customHeight="1" x14ac:dyDescent="0.2">
      <c r="B81"/>
      <c r="C81"/>
      <c r="D81"/>
      <c r="E81" s="49"/>
      <c r="F81" s="49"/>
      <c r="G81" s="54">
        <f>COUNTIF($G$50:$G$79,"1")</f>
        <v>0</v>
      </c>
      <c r="H81" s="53">
        <f>COUNTIF($H$50:$H$79,"&gt;=3")+COUNTIF(H50:H79,1)</f>
        <v>0</v>
      </c>
      <c r="I81" s="54">
        <f>COUNTIF($I$50:$I$79,"1")</f>
        <v>0</v>
      </c>
      <c r="J81" s="53">
        <f>COUNTIF($J$50:$J$79,"&gt;=2")</f>
        <v>0</v>
      </c>
      <c r="K81" s="54">
        <f>COUNTIF($K$50:$K$79,"2")</f>
        <v>0</v>
      </c>
      <c r="L81"/>
      <c r="M81" s="52"/>
      <c r="U81" s="48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/>
      <c r="BB81"/>
      <c r="BC81"/>
      <c r="BD81"/>
      <c r="BE81"/>
      <c r="BF81"/>
      <c r="BG81"/>
    </row>
    <row r="82" spans="2:59" s="12" customFormat="1" ht="14" customHeight="1" x14ac:dyDescent="0.2">
      <c r="B82"/>
      <c r="C82"/>
      <c r="D82"/>
      <c r="E82" s="49"/>
      <c r="F82" s="49"/>
      <c r="G82" s="54"/>
      <c r="H82" s="54"/>
      <c r="I82" s="54"/>
      <c r="J82" s="54"/>
      <c r="K82" s="54"/>
      <c r="L82"/>
      <c r="M82" s="52"/>
      <c r="U82" s="48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/>
      <c r="BB82"/>
      <c r="BC82"/>
      <c r="BD82"/>
      <c r="BE82"/>
      <c r="BF82"/>
      <c r="BG82"/>
    </row>
    <row r="83" spans="2:59" s="12" customFormat="1" ht="14" customHeight="1" x14ac:dyDescent="0.2">
      <c r="B83"/>
      <c r="C83"/>
      <c r="D83"/>
      <c r="E83" s="49"/>
      <c r="F83" s="49"/>
      <c r="G83" s="54"/>
      <c r="H83" s="54"/>
      <c r="I83" s="54">
        <f>G81+I81</f>
        <v>0</v>
      </c>
      <c r="J83" s="54"/>
      <c r="K83" s="54"/>
      <c r="L83"/>
      <c r="M83" s="52"/>
      <c r="U83" s="48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/>
      <c r="BB83"/>
      <c r="BC83"/>
      <c r="BD83"/>
      <c r="BE83"/>
      <c r="BF83"/>
      <c r="BG83"/>
    </row>
    <row r="84" spans="2:59" s="12" customFormat="1" ht="14" customHeight="1" x14ac:dyDescent="0.2">
      <c r="B84"/>
      <c r="C84"/>
      <c r="D84"/>
      <c r="E84" s="49"/>
      <c r="F84" s="49"/>
      <c r="G84" s="54"/>
      <c r="H84" s="54"/>
      <c r="I84" s="54"/>
      <c r="J84" s="54"/>
      <c r="K84" s="54"/>
      <c r="L84"/>
      <c r="M84" s="52"/>
      <c r="U84" s="48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/>
      <c r="BB84"/>
      <c r="BC84"/>
      <c r="BD84"/>
      <c r="BE84"/>
      <c r="BF84"/>
      <c r="BG84"/>
    </row>
    <row r="85" spans="2:59" s="12" customFormat="1" ht="14" customHeight="1" x14ac:dyDescent="0.2">
      <c r="B85"/>
      <c r="C85"/>
      <c r="D85"/>
      <c r="E85" s="49"/>
      <c r="F85" s="49"/>
      <c r="G85" s="49"/>
      <c r="H85" s="49"/>
      <c r="I85" s="49"/>
      <c r="J85" s="49"/>
      <c r="K85" s="49"/>
      <c r="L85"/>
      <c r="M85" s="52"/>
      <c r="U85" s="48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/>
      <c r="BB85"/>
      <c r="BC85"/>
      <c r="BD85"/>
      <c r="BE85"/>
      <c r="BF85"/>
      <c r="BG85"/>
    </row>
    <row r="86" spans="2:59" s="12" customFormat="1" ht="14" customHeight="1" x14ac:dyDescent="0.2">
      <c r="B86"/>
      <c r="C86"/>
      <c r="D86"/>
      <c r="E86" s="49"/>
      <c r="F86" s="49"/>
      <c r="G86" s="49"/>
      <c r="H86" s="49"/>
      <c r="I86" s="49"/>
      <c r="J86" s="49"/>
      <c r="K86" s="49"/>
      <c r="L86"/>
      <c r="M86" s="52"/>
      <c r="U86" s="48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/>
      <c r="BB86"/>
      <c r="BC86"/>
      <c r="BD86"/>
      <c r="BE86"/>
      <c r="BF86"/>
      <c r="BG86"/>
    </row>
    <row r="87" spans="2:59" s="12" customFormat="1" x14ac:dyDescent="0.2">
      <c r="B87"/>
      <c r="C87"/>
      <c r="D87"/>
      <c r="E87" s="49"/>
      <c r="F87" s="49"/>
      <c r="G87" s="49"/>
      <c r="H87" s="49"/>
      <c r="I87" s="49"/>
      <c r="J87" s="49"/>
      <c r="K87" s="49"/>
      <c r="L87"/>
      <c r="M87" s="52"/>
      <c r="U87" s="48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/>
      <c r="BB87"/>
      <c r="BC87"/>
      <c r="BD87"/>
      <c r="BE87"/>
      <c r="BF87"/>
      <c r="BG87"/>
    </row>
    <row r="88" spans="2:59" s="12" customFormat="1" x14ac:dyDescent="0.2">
      <c r="B88"/>
      <c r="C88"/>
      <c r="D88"/>
      <c r="E88" s="49"/>
      <c r="F88" s="49"/>
      <c r="G88" s="49"/>
      <c r="H88" s="49"/>
      <c r="I88" s="49"/>
      <c r="J88" s="49"/>
      <c r="K88" s="49"/>
      <c r="L88"/>
      <c r="M88" s="52"/>
      <c r="U88" s="48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/>
      <c r="BB88"/>
      <c r="BC88"/>
      <c r="BD88"/>
      <c r="BE88"/>
      <c r="BF88"/>
      <c r="BG88"/>
    </row>
    <row r="89" spans="2:59" s="12" customFormat="1" x14ac:dyDescent="0.2">
      <c r="B89"/>
      <c r="C89"/>
      <c r="D89"/>
      <c r="E89" s="49"/>
      <c r="F89" s="49"/>
      <c r="G89" s="49"/>
      <c r="H89" s="49"/>
      <c r="I89" s="49"/>
      <c r="J89" s="49"/>
      <c r="K89" s="49"/>
      <c r="L89"/>
      <c r="M89" s="52"/>
      <c r="U89" s="48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/>
      <c r="BB89"/>
      <c r="BC89"/>
      <c r="BD89"/>
      <c r="BE89"/>
      <c r="BF89"/>
      <c r="BG89"/>
    </row>
    <row r="90" spans="2:59" s="12" customFormat="1" x14ac:dyDescent="0.2">
      <c r="B90"/>
      <c r="C90"/>
      <c r="D90"/>
      <c r="E90" s="49"/>
      <c r="F90" s="49"/>
      <c r="G90" s="49"/>
      <c r="H90" s="49"/>
      <c r="I90" s="49"/>
      <c r="J90" s="49"/>
      <c r="K90" s="49"/>
      <c r="L90"/>
      <c r="M90" s="52"/>
      <c r="U90" s="48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/>
      <c r="BB90"/>
      <c r="BC90"/>
      <c r="BD90"/>
      <c r="BE90"/>
      <c r="BF90"/>
      <c r="BG90"/>
    </row>
    <row r="91" spans="2:59" s="12" customFormat="1" x14ac:dyDescent="0.2">
      <c r="B91"/>
      <c r="C91"/>
      <c r="D91"/>
      <c r="E91" s="49"/>
      <c r="F91" s="49"/>
      <c r="G91" s="49"/>
      <c r="H91" s="49"/>
      <c r="I91" s="49"/>
      <c r="J91" s="49"/>
      <c r="K91" s="49"/>
      <c r="L91"/>
      <c r="M91" s="52"/>
      <c r="U91" s="48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/>
      <c r="BB91"/>
      <c r="BC91"/>
      <c r="BD91"/>
      <c r="BE91"/>
      <c r="BF91"/>
      <c r="BG91"/>
    </row>
    <row r="92" spans="2:59" s="12" customFormat="1" x14ac:dyDescent="0.2">
      <c r="B92"/>
      <c r="C92"/>
      <c r="D92"/>
      <c r="E92" s="49"/>
      <c r="F92" s="49"/>
      <c r="G92" s="49"/>
      <c r="H92" s="49"/>
      <c r="I92" s="49"/>
      <c r="J92" s="49"/>
      <c r="K92" s="49"/>
      <c r="L92"/>
      <c r="M92" s="52"/>
      <c r="U92" s="48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/>
      <c r="BB92"/>
      <c r="BC92"/>
      <c r="BD92"/>
      <c r="BE92"/>
      <c r="BF92"/>
      <c r="BG92"/>
    </row>
    <row r="93" spans="2:59" s="12" customFormat="1" x14ac:dyDescent="0.2">
      <c r="B93"/>
      <c r="C93"/>
      <c r="D93"/>
      <c r="E93" s="49"/>
      <c r="F93" s="49"/>
      <c r="G93" s="49"/>
      <c r="H93" s="49"/>
      <c r="I93" s="49"/>
      <c r="J93" s="49"/>
      <c r="K93" s="49"/>
      <c r="L93"/>
      <c r="M93" s="52"/>
      <c r="U93" s="48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/>
      <c r="BB93"/>
      <c r="BC93"/>
      <c r="BD93"/>
      <c r="BE93"/>
      <c r="BF93"/>
      <c r="BG93"/>
    </row>
    <row r="94" spans="2:59" s="12" customFormat="1" x14ac:dyDescent="0.2">
      <c r="B94"/>
      <c r="C94"/>
      <c r="D94"/>
      <c r="E94" s="49"/>
      <c r="F94" s="49"/>
      <c r="G94" s="49"/>
      <c r="H94" s="49"/>
      <c r="I94" s="49"/>
      <c r="J94" s="49"/>
      <c r="K94" s="49"/>
      <c r="L94"/>
      <c r="M94" s="52"/>
      <c r="U94" s="48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/>
      <c r="BB94"/>
      <c r="BC94"/>
      <c r="BD94"/>
      <c r="BE94"/>
      <c r="BF94"/>
      <c r="BG94"/>
    </row>
    <row r="95" spans="2:59" s="12" customFormat="1" x14ac:dyDescent="0.2">
      <c r="B95"/>
      <c r="C95"/>
      <c r="D95"/>
      <c r="E95" s="49"/>
      <c r="F95" s="49"/>
      <c r="G95" s="49"/>
      <c r="H95" s="49"/>
      <c r="I95" s="49"/>
      <c r="J95" s="49"/>
      <c r="K95" s="49"/>
      <c r="L95"/>
      <c r="M95" s="52"/>
      <c r="U95" s="48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/>
      <c r="BB95"/>
      <c r="BC95"/>
      <c r="BD95"/>
      <c r="BE95"/>
      <c r="BF95"/>
      <c r="BG95"/>
    </row>
    <row r="96" spans="2:59" s="12" customFormat="1" x14ac:dyDescent="0.2">
      <c r="B96"/>
      <c r="C96"/>
      <c r="D96"/>
      <c r="E96" s="49"/>
      <c r="F96" s="49"/>
      <c r="G96" s="49"/>
      <c r="H96" s="49"/>
      <c r="I96" s="49"/>
      <c r="J96" s="49"/>
      <c r="K96" s="49"/>
      <c r="L96"/>
      <c r="M96" s="52"/>
      <c r="U96" s="48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/>
      <c r="BB96"/>
      <c r="BC96"/>
      <c r="BD96"/>
      <c r="BE96"/>
      <c r="BF96"/>
      <c r="BG96"/>
    </row>
    <row r="97" spans="2:59" s="12" customFormat="1" x14ac:dyDescent="0.2">
      <c r="B97"/>
      <c r="C97"/>
      <c r="D97"/>
      <c r="E97" s="49"/>
      <c r="F97" s="49"/>
      <c r="G97" s="49"/>
      <c r="H97" s="49"/>
      <c r="I97" s="49"/>
      <c r="J97" s="49"/>
      <c r="K97" s="49"/>
      <c r="L97"/>
      <c r="M97" s="52"/>
      <c r="U97" s="48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/>
      <c r="BB97"/>
      <c r="BC97"/>
      <c r="BD97"/>
      <c r="BE97"/>
      <c r="BF97"/>
      <c r="BG97"/>
    </row>
    <row r="98" spans="2:59" s="12" customFormat="1" x14ac:dyDescent="0.2">
      <c r="B98"/>
      <c r="C98"/>
      <c r="D98"/>
      <c r="E98" s="49"/>
      <c r="F98" s="49"/>
      <c r="G98" s="49"/>
      <c r="H98" s="49"/>
      <c r="I98" s="49"/>
      <c r="J98" s="49"/>
      <c r="K98" s="49"/>
      <c r="L98"/>
      <c r="M98" s="52"/>
      <c r="U98" s="48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/>
      <c r="BB98"/>
      <c r="BC98"/>
      <c r="BD98"/>
      <c r="BE98"/>
      <c r="BF98"/>
      <c r="BG98"/>
    </row>
    <row r="99" spans="2:59" s="12" customFormat="1" x14ac:dyDescent="0.2">
      <c r="B99"/>
      <c r="C99"/>
      <c r="D99"/>
      <c r="E99"/>
      <c r="F99"/>
      <c r="G99"/>
      <c r="H99"/>
      <c r="I99"/>
      <c r="J99"/>
      <c r="K99"/>
      <c r="L99"/>
      <c r="M99" s="52"/>
      <c r="U99" s="48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/>
      <c r="BB99"/>
      <c r="BC99"/>
      <c r="BD99"/>
      <c r="BE99"/>
      <c r="BF99"/>
      <c r="BG99"/>
    </row>
  </sheetData>
  <protectedRanges>
    <protectedRange sqref="C9:F38" name="範囲2_2"/>
    <protectedRange sqref="K9:K38" name="範囲3_2"/>
    <protectedRange sqref="D6:K6" name="範囲1"/>
  </protectedRanges>
  <mergeCells count="16">
    <mergeCell ref="M7:M8"/>
    <mergeCell ref="M10:M13"/>
    <mergeCell ref="M15:M17"/>
    <mergeCell ref="M19:M20"/>
    <mergeCell ref="B1:K1"/>
    <mergeCell ref="F3:G3"/>
    <mergeCell ref="B6:C6"/>
    <mergeCell ref="I7:J7"/>
    <mergeCell ref="K7:K8"/>
    <mergeCell ref="B7:B8"/>
    <mergeCell ref="C7:D7"/>
    <mergeCell ref="E7:E8"/>
    <mergeCell ref="F7:F8"/>
    <mergeCell ref="G7:H7"/>
    <mergeCell ref="D6:F6"/>
    <mergeCell ref="G6:K6"/>
  </mergeCells>
  <phoneticPr fontId="4"/>
  <dataValidations count="10">
    <dataValidation type="list" allowBlank="1" showInputMessage="1" showErrorMessage="1" sqref="I3" xr:uid="{00000000-0002-0000-0100-000000000000}">
      <formula1>" ,男子,女子"</formula1>
    </dataValidation>
    <dataValidation type="list" allowBlank="1" showInputMessage="1" showErrorMessage="1" sqref="G9:G38" xr:uid="{00000000-0002-0000-0100-000001000000}">
      <formula1>ダブルス</formula1>
    </dataValidation>
    <dataValidation imeMode="hiragana" allowBlank="1" showInputMessage="1" showErrorMessage="1" sqref="F9:F38 O16 C9:D38 O8 D6" xr:uid="{00000000-0002-0000-0100-000002000000}"/>
    <dataValidation imeMode="halfKatakana" allowBlank="1" showInputMessage="1" showErrorMessage="1" sqref="E9:E38" xr:uid="{00000000-0002-0000-0100-000003000000}"/>
    <dataValidation type="list" allowBlank="1" showInputMessage="1" showErrorMessage="1" sqref="I9:I38" xr:uid="{00000000-0002-0000-0100-000004000000}">
      <formula1>シングルス</formula1>
    </dataValidation>
    <dataValidation allowBlank="1" promptTitle="入力は" prompt="姓のみを入力してください" sqref="E39:E44" xr:uid="{00000000-0002-0000-0100-000005000000}"/>
    <dataValidation imeMode="on" allowBlank="1" showInputMessage="1" showErrorMessage="1" sqref="C39:D44" xr:uid="{00000000-0002-0000-0100-000006000000}"/>
    <dataValidation imeMode="halfAlpha" allowBlank="1" showInputMessage="1" showErrorMessage="1" sqref="B9:B38" xr:uid="{00000000-0002-0000-0100-000007000000}"/>
    <dataValidation type="list" allowBlank="1" showInputMessage="1" showErrorMessage="1" sqref="J9:J38" xr:uid="{00000000-0002-0000-0100-000009000000}">
      <formula1>INDIRECT($I9)</formula1>
    </dataValidation>
    <dataValidation type="list" allowBlank="1" showInputMessage="1" showErrorMessage="1" sqref="H9:H38" xr:uid="{00000000-0002-0000-0100-00000A000000}">
      <formula1>INDIRECT($G9)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2" verticalDpi="0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text="女子" id="{C14C97BD-246F-4A6E-9DAF-B7BBC7D91825}">
            <xm:f>NOT(ISERROR(SEARCH("女子",'男　子'!F3)))</xm:f>
            <x14:dxf>
              <fill>
                <patternFill>
                  <bgColor rgb="FFFFBDDE"/>
                </patternFill>
              </fill>
            </x14:dxf>
          </x14:cfRule>
          <x14:cfRule type="containsText" priority="6" operator="containsText" text="男子" id="{BB3AFBCE-32AB-46C7-B61E-6654643AC3AE}">
            <xm:f>NOT(ISERROR(SEARCH("男子",'男　子'!F3)))</xm:f>
            <x14:dxf>
              <font>
                <b/>
                <i val="0"/>
                <strike val="0"/>
              </font>
              <fill>
                <patternFill>
                  <bgColor rgb="FF00B0F0"/>
                </patternFill>
              </fill>
            </x14:dxf>
          </x14:cfRule>
          <xm:sqref>F3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1:M34"/>
  <sheetViews>
    <sheetView showGridLines="0" topLeftCell="B1" workbookViewId="0">
      <selection activeCell="D6" sqref="D6:G6"/>
    </sheetView>
  </sheetViews>
  <sheetFormatPr defaultRowHeight="22.5" customHeight="1" x14ac:dyDescent="0.2"/>
  <cols>
    <col min="1" max="1" width="2" customWidth="1"/>
    <col min="2" max="2" width="4.81640625" customWidth="1"/>
    <col min="3" max="3" width="22.08984375" customWidth="1"/>
    <col min="4" max="4" width="16.1796875" customWidth="1"/>
    <col min="5" max="5" width="10.6328125" customWidth="1"/>
    <col min="6" max="6" width="16.1796875" customWidth="1"/>
    <col min="7" max="7" width="10.6328125" customWidth="1"/>
    <col min="8" max="8" width="1.90625" customWidth="1"/>
    <col min="9" max="9" width="7.81640625" customWidth="1"/>
    <col min="10" max="11" width="10.1796875" customWidth="1"/>
    <col min="12" max="12" width="6" customWidth="1"/>
    <col min="13" max="13" width="8.90625" customWidth="1"/>
  </cols>
  <sheetData>
    <row r="1" spans="2:13" ht="22.5" customHeight="1" x14ac:dyDescent="0.2">
      <c r="B1" s="108" t="s">
        <v>75</v>
      </c>
      <c r="C1" s="108"/>
      <c r="D1" s="108"/>
      <c r="E1" s="108"/>
      <c r="F1" s="108"/>
      <c r="G1" s="108"/>
      <c r="H1" s="34"/>
      <c r="I1" s="34"/>
      <c r="J1" s="34"/>
      <c r="K1" s="34"/>
      <c r="L1" s="34"/>
    </row>
    <row r="2" spans="2:13" ht="11.25" customHeight="1" x14ac:dyDescent="0.2"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2:13" ht="26.25" customHeight="1" x14ac:dyDescent="0.2">
      <c r="D3" s="141" t="s">
        <v>66</v>
      </c>
      <c r="E3" s="142"/>
      <c r="G3" s="32"/>
      <c r="I3" s="17"/>
      <c r="J3" s="17"/>
    </row>
    <row r="4" spans="2:13" ht="10.5" customHeight="1" x14ac:dyDescent="0.2"/>
    <row r="5" spans="2:13" ht="23.5" customHeight="1" x14ac:dyDescent="0.2">
      <c r="B5" s="111" t="s">
        <v>0</v>
      </c>
      <c r="C5" s="146"/>
      <c r="D5" s="147" t="str">
        <f>IF('男　子'!D6="","",'男　子'!D6)</f>
        <v/>
      </c>
      <c r="E5" s="148"/>
      <c r="F5" s="149" t="s">
        <v>152</v>
      </c>
      <c r="G5" s="150"/>
      <c r="I5" s="76"/>
    </row>
    <row r="6" spans="2:13" ht="23.5" customHeight="1" x14ac:dyDescent="0.2">
      <c r="B6" s="137" t="s">
        <v>8</v>
      </c>
      <c r="C6" s="135"/>
      <c r="D6" s="143"/>
      <c r="E6" s="144"/>
      <c r="F6" s="144"/>
      <c r="G6" s="145"/>
      <c r="J6" s="27" t="s">
        <v>153</v>
      </c>
    </row>
    <row r="7" spans="2:13" ht="23.5" customHeight="1" x14ac:dyDescent="0.2">
      <c r="B7" s="135" t="s">
        <v>121</v>
      </c>
      <c r="C7" s="136"/>
      <c r="D7" s="84">
        <v>1500</v>
      </c>
      <c r="E7" s="69"/>
      <c r="F7" s="70"/>
      <c r="G7" s="68"/>
      <c r="H7" s="33"/>
    </row>
    <row r="8" spans="2:13" ht="23.5" customHeight="1" x14ac:dyDescent="0.2">
      <c r="B8" s="135" t="s">
        <v>122</v>
      </c>
      <c r="C8" s="136"/>
      <c r="D8" s="138" t="str">
        <f>IF(D27="","",$D$27+$D$7)</f>
        <v/>
      </c>
      <c r="E8" s="139"/>
      <c r="F8" s="139"/>
      <c r="G8" s="140"/>
      <c r="J8" s="27" t="s">
        <v>123</v>
      </c>
    </row>
    <row r="9" spans="2:13" ht="12.75" customHeight="1" x14ac:dyDescent="0.2"/>
    <row r="10" spans="2:13" ht="26.25" customHeight="1" x14ac:dyDescent="0.2">
      <c r="B10" s="151" t="s">
        <v>58</v>
      </c>
      <c r="C10" s="152"/>
      <c r="D10" s="163" t="s">
        <v>62</v>
      </c>
      <c r="E10" s="163"/>
      <c r="F10" s="153" t="s">
        <v>63</v>
      </c>
      <c r="G10" s="154"/>
    </row>
    <row r="11" spans="2:13" ht="21" customHeight="1" x14ac:dyDescent="0.2">
      <c r="B11" s="158" t="s">
        <v>51</v>
      </c>
      <c r="C11" s="75" t="s">
        <v>59</v>
      </c>
      <c r="D11" s="55" t="str">
        <f>IF(COUNTIF('男　子'!$G$9:$G$38,"小６以下D")/2=0,"",COUNTIF('男　子'!$G$9:$G$38,"小６以下D")/2)</f>
        <v/>
      </c>
      <c r="E11" s="56" t="s">
        <v>67</v>
      </c>
      <c r="F11" s="55" t="str">
        <f>IF(COUNTIF('女　子'!$G$9:$G$38,"小６以下D")/2=0,"",COUNTIF('女　子'!$G$9:$G$38,"小６以下D")/2)</f>
        <v/>
      </c>
      <c r="G11" s="56" t="s">
        <v>67</v>
      </c>
      <c r="J11" s="64" t="s">
        <v>112</v>
      </c>
      <c r="K11" s="64" t="s">
        <v>113</v>
      </c>
      <c r="L11" s="65" t="s">
        <v>114</v>
      </c>
      <c r="M11" s="67">
        <v>1000</v>
      </c>
    </row>
    <row r="12" spans="2:13" ht="21" customHeight="1" x14ac:dyDescent="0.2">
      <c r="B12" s="159"/>
      <c r="C12" s="74" t="s">
        <v>60</v>
      </c>
      <c r="D12" s="57" t="str">
        <f>IF(COUNTIF('男　子'!$G$9:$G$38,"小５以下D")/2=0,"",COUNTIF('男　子'!$G$9:$G$38,"小５以下D")/2)</f>
        <v/>
      </c>
      <c r="E12" s="58" t="s">
        <v>67</v>
      </c>
      <c r="F12" s="57" t="str">
        <f>IF(COUNTIF('女　子'!$G$9:$G$38,"小５以下D")/2=0,"",COUNTIF('女　子'!$G$9:$G$38,"小５以下D")/2)</f>
        <v/>
      </c>
      <c r="G12" s="58" t="s">
        <v>67</v>
      </c>
      <c r="J12" s="63"/>
      <c r="K12" s="66" t="s">
        <v>115</v>
      </c>
      <c r="L12" s="65" t="s">
        <v>116</v>
      </c>
      <c r="M12" s="67">
        <v>500</v>
      </c>
    </row>
    <row r="13" spans="2:13" ht="21" customHeight="1" x14ac:dyDescent="0.2">
      <c r="B13" s="159"/>
      <c r="C13" s="74" t="s">
        <v>76</v>
      </c>
      <c r="D13" s="57" t="str">
        <f>IF(COUNTIF('男　子'!$G$9:$G$38,"小４以下D")/2=0,"",COUNTIF('男　子'!$G$9:$G$38,"小４以下D")/2)</f>
        <v/>
      </c>
      <c r="E13" s="58" t="s">
        <v>67</v>
      </c>
      <c r="F13" s="57" t="str">
        <f>IF(COUNTIF('女　子'!$G$9:$G$38,"小４以下D")/2=0,"",COUNTIF('女　子'!$G$9:$G$38,"小４以下D")/2)</f>
        <v/>
      </c>
      <c r="G13" s="58" t="s">
        <v>67</v>
      </c>
    </row>
    <row r="14" spans="2:13" ht="21" customHeight="1" x14ac:dyDescent="0.2">
      <c r="B14" s="159"/>
      <c r="C14" s="74" t="s">
        <v>77</v>
      </c>
      <c r="D14" s="57" t="str">
        <f>IF(COUNTIF('男　子'!$G$9:$G$38,"小３以下D")/2=0,"",COUNTIF('男　子'!$G$9:$G$38,"小３以下D")/2)</f>
        <v/>
      </c>
      <c r="E14" s="58" t="s">
        <v>67</v>
      </c>
      <c r="F14" s="57" t="str">
        <f>IF(COUNTIF('女　子'!$G$9:$G$38,"小３以下D")/2=0,"",COUNTIF('女　子'!$G$9:$G$38,"小３以下D")/2)</f>
        <v/>
      </c>
      <c r="G14" s="58" t="s">
        <v>67</v>
      </c>
    </row>
    <row r="15" spans="2:13" ht="21" customHeight="1" x14ac:dyDescent="0.2">
      <c r="B15" s="159"/>
      <c r="C15" s="74" t="s">
        <v>118</v>
      </c>
      <c r="D15" s="57" t="str">
        <f>IF(COUNTIF('男　子'!$G$9:$G$38,"小２以下D")/2=0,"",COUNTIF('男　子'!$G$9:$G$38,"小２以下D")/2)</f>
        <v/>
      </c>
      <c r="E15" s="58" t="s">
        <v>67</v>
      </c>
      <c r="F15" s="57" t="str">
        <f>IF(COUNTIF('女　子'!$G$9:$G$38,"小２以下D")/2=0,"",COUNTIF('女　子'!$G$9:$G$38,"小２以下D")/2)</f>
        <v/>
      </c>
      <c r="G15" s="58" t="s">
        <v>67</v>
      </c>
    </row>
    <row r="16" spans="2:13" ht="21" customHeight="1" x14ac:dyDescent="0.2">
      <c r="B16" s="159"/>
      <c r="C16" s="74" t="s">
        <v>119</v>
      </c>
      <c r="D16" s="57" t="str">
        <f>IF(COUNTIF('男　子'!$G$9:$G$38,"小１以下D")/2=0,"",COUNTIF('男　子'!$G$9:$G$38,"小１以下D")/2)</f>
        <v/>
      </c>
      <c r="E16" s="58" t="s">
        <v>67</v>
      </c>
      <c r="F16" s="57" t="str">
        <f>IF(COUNTIF('女　子'!$G$9:$G$38,"小１以下D")/2=0,"",COUNTIF('女　子'!$G$9:$G$38,"小１以下D")/2)</f>
        <v/>
      </c>
      <c r="G16" s="58" t="s">
        <v>67</v>
      </c>
    </row>
    <row r="17" spans="2:12" ht="21" customHeight="1" x14ac:dyDescent="0.2">
      <c r="B17" s="158" t="s">
        <v>53</v>
      </c>
      <c r="C17" s="71" t="s">
        <v>147</v>
      </c>
      <c r="D17" s="59" t="str">
        <f>IF(COUNTIF('男　子'!$I$9:$I$38,"小６S")=0,"",COUNTIF('男　子'!$I$9:$I$38,"小６S"))</f>
        <v/>
      </c>
      <c r="E17" s="60" t="s">
        <v>61</v>
      </c>
      <c r="F17" s="59" t="str">
        <f>IF(COUNTIF('女　子'!$I$9:$I$38,"小６S")=0,"",COUNTIF('女　子'!$I$9:$I$38,"小６S"))</f>
        <v/>
      </c>
      <c r="G17" s="56" t="s">
        <v>61</v>
      </c>
    </row>
    <row r="18" spans="2:12" ht="21" customHeight="1" x14ac:dyDescent="0.2">
      <c r="B18" s="159"/>
      <c r="C18" s="72" t="s">
        <v>148</v>
      </c>
      <c r="D18" s="57" t="str">
        <f>IF(COUNTIF('男　子'!$I$9:$I$38,"小５S")=0,"",COUNTIF('男　子'!$I$9:$I$38,"小５S"))</f>
        <v/>
      </c>
      <c r="E18" s="58" t="s">
        <v>61</v>
      </c>
      <c r="F18" s="57" t="str">
        <f>IF(COUNTIF('女　子'!$I$9:$I$38,"小５S")=0,"",COUNTIF('女　子'!$I$9:$I$38,"小５S"))</f>
        <v/>
      </c>
      <c r="G18" s="58" t="s">
        <v>61</v>
      </c>
    </row>
    <row r="19" spans="2:12" ht="21" customHeight="1" x14ac:dyDescent="0.2">
      <c r="B19" s="159"/>
      <c r="C19" s="72" t="s">
        <v>149</v>
      </c>
      <c r="D19" s="57" t="str">
        <f>IF(COUNTIF('男　子'!$I$9:$I$38,"小４S")=0,"",COUNTIF('男　子'!$I$9:$I$38,"小４S"))</f>
        <v/>
      </c>
      <c r="E19" s="58" t="s">
        <v>61</v>
      </c>
      <c r="F19" s="57" t="str">
        <f>IF(COUNTIF('女　子'!$I$9:$I$38,"小４S")=0,"",COUNTIF('女　子'!$I$9:$I$38,"小４S"))</f>
        <v/>
      </c>
      <c r="G19" s="58" t="s">
        <v>61</v>
      </c>
    </row>
    <row r="20" spans="2:12" ht="21" customHeight="1" x14ac:dyDescent="0.2">
      <c r="B20" s="159"/>
      <c r="C20" s="72" t="s">
        <v>151</v>
      </c>
      <c r="D20" s="57" t="str">
        <f>IF(COUNTIF('男　子'!$I$9:$I$38,"小３S")=0,"",COUNTIF('男　子'!$I$9:$I$38,"小３S"))</f>
        <v/>
      </c>
      <c r="E20" s="58" t="s">
        <v>61</v>
      </c>
      <c r="F20" s="57" t="str">
        <f>IF(COUNTIF('女　子'!$I$9:$I$38,"小３S")=0,"",COUNTIF('女　子'!$I$9:$I$38,"小３S"))</f>
        <v/>
      </c>
      <c r="G20" s="58" t="s">
        <v>61</v>
      </c>
    </row>
    <row r="21" spans="2:12" ht="21" customHeight="1" x14ac:dyDescent="0.2">
      <c r="B21" s="159"/>
      <c r="C21" s="72" t="s">
        <v>150</v>
      </c>
      <c r="D21" s="57" t="str">
        <f>IF(COUNTIF('男　子'!$I$9:$I$38,"小２S")=0,"",COUNTIF('男　子'!$I$9:$I$38,"小２S"))</f>
        <v/>
      </c>
      <c r="E21" s="58" t="s">
        <v>61</v>
      </c>
      <c r="F21" s="57" t="str">
        <f>IF(COUNTIF('女　子'!$I$9:$I$38,"小２S")=0,"",COUNTIF('女　子'!$I$9:$I$38,"小２S"))</f>
        <v/>
      </c>
      <c r="G21" s="58" t="s">
        <v>61</v>
      </c>
    </row>
    <row r="22" spans="2:12" ht="21" customHeight="1" x14ac:dyDescent="0.2">
      <c r="B22" s="159"/>
      <c r="C22" s="72" t="s">
        <v>128</v>
      </c>
      <c r="D22" s="57" t="str">
        <f>IF(COUNTIF('男　子'!$I$9:$I$38,"小１以下S")=0,"",COUNTIF('男　子'!$I$9:$I$38,"小１以下S"))</f>
        <v/>
      </c>
      <c r="E22" s="58" t="s">
        <v>61</v>
      </c>
      <c r="F22" s="57" t="str">
        <f>IF(COUNTIF('女　子'!$I$9:$I$38,"小１以下S")=0,"",COUNTIF('女　子'!$I$9:$I$38,"小１以下S"))</f>
        <v/>
      </c>
      <c r="G22" s="58" t="s">
        <v>61</v>
      </c>
    </row>
    <row r="23" spans="2:12" ht="21" customHeight="1" x14ac:dyDescent="0.2">
      <c r="B23" s="159"/>
      <c r="C23" s="73" t="s">
        <v>125</v>
      </c>
      <c r="D23" s="57" t="str">
        <f>IF(COUNTIF('男　子'!$I$9:$I$38,"中３S")=0,"",COUNTIF('男　子'!$I$9:$I$38,"中３S"))</f>
        <v/>
      </c>
      <c r="E23" s="58" t="s">
        <v>61</v>
      </c>
      <c r="F23" s="57" t="str">
        <f>IF(COUNTIF('女　子'!$I$9:$I$38,"中３S")=0,"",COUNTIF('女　子'!$I$9:$I$38,"中３S"))</f>
        <v/>
      </c>
      <c r="G23" s="58" t="s">
        <v>61</v>
      </c>
    </row>
    <row r="24" spans="2:12" ht="21" customHeight="1" x14ac:dyDescent="0.2">
      <c r="B24" s="159"/>
      <c r="C24" s="74" t="s">
        <v>126</v>
      </c>
      <c r="D24" s="57" t="str">
        <f>IF(COUNTIF('男　子'!$I$9:$I$38,"中２S")=0,"",COUNTIF('男　子'!$I$9:$I$38,"中２S"))</f>
        <v/>
      </c>
      <c r="E24" s="58" t="s">
        <v>61</v>
      </c>
      <c r="F24" s="57" t="str">
        <f>IF(COUNTIF('女　子'!$I$9:$I$38,"中２S")=0,"",COUNTIF('女　子'!$I$9:$I$38,"中２S"))</f>
        <v/>
      </c>
      <c r="G24" s="58" t="s">
        <v>61</v>
      </c>
    </row>
    <row r="25" spans="2:12" ht="21" customHeight="1" x14ac:dyDescent="0.2">
      <c r="B25" s="159"/>
      <c r="C25" s="74" t="s">
        <v>127</v>
      </c>
      <c r="D25" s="61" t="str">
        <f>IF(COUNTIF('男　子'!$I$9:$I$38,"中１S")=0,"",COUNTIF('男　子'!$I$9:$I$38,"中１S"))</f>
        <v/>
      </c>
      <c r="E25" s="62" t="s">
        <v>61</v>
      </c>
      <c r="F25" s="61" t="str">
        <f>IF(COUNTIF('女　子'!$I$9:$I$38,"中１S")=0,"",COUNTIF('女　子'!$I$9:$I$38,"中１S"))</f>
        <v/>
      </c>
      <c r="G25" s="58" t="s">
        <v>61</v>
      </c>
    </row>
    <row r="26" spans="2:12" ht="21" customHeight="1" x14ac:dyDescent="0.2">
      <c r="B26" s="151" t="s">
        <v>64</v>
      </c>
      <c r="C26" s="152"/>
      <c r="D26" s="160" t="str">
        <f>IF(SUM(D11:D16,F11:F16)*2+SUM(D17:D25,F17:F25)=0,"",SUM(D11:D16,F11:F16)*2+SUM(D17:D25,F17:F25))</f>
        <v/>
      </c>
      <c r="E26" s="161"/>
      <c r="F26" s="161"/>
      <c r="G26" s="162"/>
    </row>
    <row r="27" spans="2:12" ht="21" customHeight="1" x14ac:dyDescent="0.2">
      <c r="B27" s="151" t="s">
        <v>65</v>
      </c>
      <c r="C27" s="152"/>
      <c r="D27" s="155" t="str">
        <f>IF(D26="","",D26*M12)</f>
        <v/>
      </c>
      <c r="E27" s="156"/>
      <c r="F27" s="156"/>
      <c r="G27" s="157"/>
    </row>
    <row r="28" spans="2:12" ht="14" customHeight="1" x14ac:dyDescent="0.2"/>
    <row r="29" spans="2:12" ht="47.5" customHeight="1" x14ac:dyDescent="0.2">
      <c r="B29" s="134" t="s">
        <v>188</v>
      </c>
      <c r="C29" s="134"/>
      <c r="D29" s="134"/>
      <c r="E29" s="134"/>
      <c r="F29" s="134"/>
      <c r="G29" s="134"/>
      <c r="H29" s="134"/>
    </row>
    <row r="30" spans="2:12" ht="35" customHeight="1" x14ac:dyDescent="0.2">
      <c r="B30" s="134" t="s">
        <v>124</v>
      </c>
      <c r="C30" s="134"/>
      <c r="D30" s="134"/>
      <c r="E30" s="134"/>
      <c r="F30" s="134"/>
      <c r="G30" s="134"/>
      <c r="H30" s="134"/>
    </row>
    <row r="31" spans="2:12" ht="32.25" customHeight="1" x14ac:dyDescent="0.2">
      <c r="H31" s="8"/>
      <c r="I31" s="8"/>
      <c r="J31" s="8"/>
      <c r="K31" s="8"/>
      <c r="L31" s="8"/>
    </row>
    <row r="32" spans="2:12" ht="26.25" customHeight="1" x14ac:dyDescent="0.2">
      <c r="H32" s="8"/>
      <c r="I32" s="8"/>
      <c r="J32" s="8"/>
      <c r="K32" s="8"/>
      <c r="L32" s="8"/>
    </row>
    <row r="33" spans="8:12" ht="30.75" customHeight="1" x14ac:dyDescent="0.2">
      <c r="H33" s="8"/>
      <c r="I33" s="8"/>
      <c r="J33" s="8"/>
      <c r="K33" s="8"/>
      <c r="L33" s="8"/>
    </row>
    <row r="34" spans="8:12" ht="28.5" customHeight="1" x14ac:dyDescent="0.2">
      <c r="H34" s="8"/>
      <c r="I34" s="8"/>
      <c r="J34" s="8"/>
    </row>
  </sheetData>
  <sheetProtection algorithmName="SHA-512" hashValue="RNKXlAabDstmQQaV3p+R35rgNzj68S7aWx1cguW2Myv5NvJ760sajXRM7lo0D9FCuAPq3OzeMFDTgJviBBfh3w==" saltValue="ST4twYRAXjqL1aexEHcs4w==" spinCount="100000" sheet="1" objects="1" scenarios="1"/>
  <protectedRanges>
    <protectedRange sqref="D6:G6" name="範囲1_5"/>
    <protectedRange sqref="E7:G7" name="範囲2"/>
    <protectedRange sqref="J12:L12 I7:K8" name="範囲3"/>
  </protectedRanges>
  <mergeCells count="21">
    <mergeCell ref="D26:G26"/>
    <mergeCell ref="D10:E10"/>
    <mergeCell ref="B11:B16"/>
    <mergeCell ref="B26:C26"/>
    <mergeCell ref="B27:C27"/>
    <mergeCell ref="B30:H30"/>
    <mergeCell ref="B29:H29"/>
    <mergeCell ref="B1:G1"/>
    <mergeCell ref="B8:C8"/>
    <mergeCell ref="B6:C6"/>
    <mergeCell ref="D8:G8"/>
    <mergeCell ref="D3:E3"/>
    <mergeCell ref="D6:G6"/>
    <mergeCell ref="B5:C5"/>
    <mergeCell ref="B7:C7"/>
    <mergeCell ref="D5:E5"/>
    <mergeCell ref="F5:G5"/>
    <mergeCell ref="B10:C10"/>
    <mergeCell ref="F10:G10"/>
    <mergeCell ref="D27:G27"/>
    <mergeCell ref="B17:B25"/>
  </mergeCells>
  <phoneticPr fontId="3"/>
  <dataValidations count="1">
    <dataValidation imeMode="hiragana" allowBlank="1" showInputMessage="1" showErrorMessage="1" sqref="D5:D6" xr:uid="{00000000-0002-0000-02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2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739AB-00B2-4AD7-8730-DAE5239C721D}">
  <dimension ref="B1:AI207"/>
  <sheetViews>
    <sheetView zoomScale="75" zoomScaleNormal="75" workbookViewId="0">
      <selection activeCell="E2" sqref="E2"/>
    </sheetView>
  </sheetViews>
  <sheetFormatPr defaultRowHeight="18" x14ac:dyDescent="0.2"/>
  <cols>
    <col min="1" max="1" width="1.81640625" customWidth="1"/>
    <col min="2" max="2" width="13.81640625" style="83" customWidth="1"/>
    <col min="3" max="9" width="5.54296875" style="83" bestFit="1" customWidth="1"/>
    <col min="10" max="10" width="6.1796875" style="83" bestFit="1" customWidth="1"/>
    <col min="11" max="14" width="5.54296875" style="83" bestFit="1" customWidth="1"/>
    <col min="15" max="20" width="5.453125" style="83" bestFit="1" customWidth="1"/>
    <col min="21" max="23" width="7.453125" style="83" bestFit="1" customWidth="1"/>
    <col min="24" max="24" width="5.453125" style="83" bestFit="1" customWidth="1"/>
    <col min="25" max="25" width="6.08984375" style="83" bestFit="1" customWidth="1"/>
    <col min="26" max="29" width="5.453125" style="83" bestFit="1" customWidth="1"/>
    <col min="30" max="32" width="7.453125" style="83" bestFit="1" customWidth="1"/>
    <col min="33" max="33" width="11.1796875" style="83" customWidth="1"/>
  </cols>
  <sheetData>
    <row r="1" spans="2:35" x14ac:dyDescent="0.2">
      <c r="B1" s="85" t="s">
        <v>154</v>
      </c>
      <c r="C1" s="86" t="s">
        <v>155</v>
      </c>
      <c r="D1" s="86" t="s">
        <v>156</v>
      </c>
      <c r="E1" s="86" t="s">
        <v>157</v>
      </c>
      <c r="F1" s="86" t="s">
        <v>158</v>
      </c>
      <c r="G1" s="86" t="s">
        <v>159</v>
      </c>
      <c r="H1" s="86" t="s">
        <v>160</v>
      </c>
      <c r="I1" s="87" t="s">
        <v>161</v>
      </c>
      <c r="J1" s="87" t="s">
        <v>162</v>
      </c>
      <c r="K1" s="87" t="s">
        <v>163</v>
      </c>
      <c r="L1" s="87" t="s">
        <v>164</v>
      </c>
      <c r="M1" s="87" t="s">
        <v>165</v>
      </c>
      <c r="N1" s="87" t="s">
        <v>166</v>
      </c>
      <c r="O1" s="88" t="s">
        <v>167</v>
      </c>
      <c r="P1" s="88" t="s">
        <v>168</v>
      </c>
      <c r="Q1" s="88" t="s">
        <v>169</v>
      </c>
      <c r="R1" s="88" t="s">
        <v>170</v>
      </c>
      <c r="S1" s="88" t="s">
        <v>171</v>
      </c>
      <c r="T1" s="88" t="s">
        <v>172</v>
      </c>
      <c r="U1" s="89" t="s">
        <v>179</v>
      </c>
      <c r="V1" s="89" t="s">
        <v>180</v>
      </c>
      <c r="W1" s="89" t="s">
        <v>181</v>
      </c>
      <c r="X1" s="90" t="s">
        <v>173</v>
      </c>
      <c r="Y1" s="90" t="s">
        <v>174</v>
      </c>
      <c r="Z1" s="90" t="s">
        <v>175</v>
      </c>
      <c r="AA1" s="90" t="s">
        <v>176</v>
      </c>
      <c r="AB1" s="90" t="s">
        <v>177</v>
      </c>
      <c r="AC1" s="90" t="s">
        <v>178</v>
      </c>
      <c r="AD1" s="91" t="s">
        <v>182</v>
      </c>
      <c r="AE1" s="91" t="s">
        <v>183</v>
      </c>
      <c r="AF1" s="91" t="s">
        <v>184</v>
      </c>
      <c r="AG1" s="92" t="s">
        <v>185</v>
      </c>
      <c r="AH1" s="92" t="s">
        <v>112</v>
      </c>
      <c r="AI1" s="92" t="s">
        <v>186</v>
      </c>
    </row>
    <row r="2" spans="2:35" x14ac:dyDescent="0.2">
      <c r="B2" s="93" t="str">
        <f>総括表!$D$5</f>
        <v/>
      </c>
      <c r="C2" s="93" t="str">
        <f>総括表!$D$11</f>
        <v/>
      </c>
      <c r="D2" s="93" t="str">
        <f>総括表!$D$12</f>
        <v/>
      </c>
      <c r="E2" s="93" t="str">
        <f>総括表!$D$13</f>
        <v/>
      </c>
      <c r="F2" s="93" t="str">
        <f>総括表!$D$14</f>
        <v/>
      </c>
      <c r="G2" s="93" t="str">
        <f>総括表!$D$15</f>
        <v/>
      </c>
      <c r="H2" s="93" t="str">
        <f>総括表!$D$16</f>
        <v/>
      </c>
      <c r="I2" s="93" t="str">
        <f>総括表!$F$11</f>
        <v/>
      </c>
      <c r="J2" s="93" t="str">
        <f>総括表!$F$12</f>
        <v/>
      </c>
      <c r="K2" s="93" t="str">
        <f>総括表!$F$13</f>
        <v/>
      </c>
      <c r="L2" s="93" t="str">
        <f>総括表!$F$14</f>
        <v/>
      </c>
      <c r="M2" s="93" t="str">
        <f>総括表!$F$15</f>
        <v/>
      </c>
      <c r="N2" s="93" t="str">
        <f>総括表!$F$16</f>
        <v/>
      </c>
      <c r="O2" s="93" t="str">
        <f>総括表!$D$17</f>
        <v/>
      </c>
      <c r="P2" s="93" t="str">
        <f>総括表!$D$18</f>
        <v/>
      </c>
      <c r="Q2" s="93" t="str">
        <f>総括表!$D$19</f>
        <v/>
      </c>
      <c r="R2" s="93" t="str">
        <f>総括表!$D$20</f>
        <v/>
      </c>
      <c r="S2" s="93" t="str">
        <f>総括表!$D$21</f>
        <v/>
      </c>
      <c r="T2" s="93" t="str">
        <f>総括表!$D$22</f>
        <v/>
      </c>
      <c r="U2" s="93" t="str">
        <f>総括表!$D$23</f>
        <v/>
      </c>
      <c r="V2" s="93" t="str">
        <f>総括表!$D$24</f>
        <v/>
      </c>
      <c r="W2" s="93" t="str">
        <f>総括表!$D$25</f>
        <v/>
      </c>
      <c r="X2" s="93" t="str">
        <f>総括表!$F$17</f>
        <v/>
      </c>
      <c r="Y2" s="93" t="str">
        <f>総括表!$F$18</f>
        <v/>
      </c>
      <c r="Z2" s="93" t="str">
        <f>総括表!$F$19</f>
        <v/>
      </c>
      <c r="AA2" s="93" t="str">
        <f>総括表!$F$20</f>
        <v/>
      </c>
      <c r="AB2" s="93" t="str">
        <f>総括表!$F$21</f>
        <v/>
      </c>
      <c r="AC2" s="93" t="str">
        <f>総括表!$F$22</f>
        <v/>
      </c>
      <c r="AD2" s="93" t="str">
        <f>総括表!$F$23</f>
        <v/>
      </c>
      <c r="AE2" s="93" t="str">
        <f>総括表!$F$24</f>
        <v/>
      </c>
      <c r="AF2" s="93" t="str">
        <f>総括表!$F$25</f>
        <v/>
      </c>
      <c r="AG2" s="93" t="str">
        <f>総括表!$D$26</f>
        <v/>
      </c>
      <c r="AH2" s="94" t="str">
        <f>総括表!$D$27</f>
        <v/>
      </c>
      <c r="AI2" s="94" t="str">
        <f>総括表!$D$8</f>
        <v/>
      </c>
    </row>
    <row r="3" spans="2:35" s="96" customFormat="1" x14ac:dyDescent="0.2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</row>
    <row r="4" spans="2:35" s="96" customFormat="1" x14ac:dyDescent="0.2"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</row>
    <row r="5" spans="2:35" s="96" customFormat="1" x14ac:dyDescent="0.2">
      <c r="B5" s="95"/>
      <c r="C5" s="164" t="s">
        <v>187</v>
      </c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95"/>
      <c r="Y5" s="95"/>
      <c r="Z5" s="95"/>
      <c r="AA5" s="95"/>
      <c r="AB5" s="95"/>
      <c r="AC5" s="95"/>
      <c r="AD5" s="95"/>
      <c r="AE5" s="95"/>
      <c r="AF5" s="95"/>
      <c r="AG5" s="95"/>
    </row>
    <row r="6" spans="2:35" s="96" customFormat="1" x14ac:dyDescent="0.2">
      <c r="B6" s="95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95"/>
      <c r="Y6" s="95"/>
      <c r="Z6" s="95"/>
      <c r="AA6" s="95"/>
      <c r="AB6" s="95"/>
      <c r="AC6" s="95"/>
      <c r="AD6" s="95"/>
      <c r="AE6" s="95"/>
      <c r="AF6" s="95"/>
      <c r="AG6" s="95"/>
    </row>
    <row r="7" spans="2:35" s="96" customFormat="1" x14ac:dyDescent="0.2"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</row>
    <row r="8" spans="2:35" s="96" customFormat="1" x14ac:dyDescent="0.2"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</row>
    <row r="9" spans="2:35" s="96" customFormat="1" x14ac:dyDescent="0.2"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</row>
    <row r="10" spans="2:35" s="96" customFormat="1" x14ac:dyDescent="0.2"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</row>
    <row r="11" spans="2:35" s="96" customFormat="1" x14ac:dyDescent="0.2"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</row>
    <row r="12" spans="2:35" s="96" customFormat="1" x14ac:dyDescent="0.2"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</row>
    <row r="13" spans="2:35" s="96" customFormat="1" x14ac:dyDescent="0.2"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</row>
    <row r="14" spans="2:35" s="96" customFormat="1" x14ac:dyDescent="0.2"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</row>
    <row r="15" spans="2:35" s="96" customFormat="1" x14ac:dyDescent="0.2"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</row>
    <row r="16" spans="2:35" s="96" customFormat="1" x14ac:dyDescent="0.2"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</row>
    <row r="17" spans="2:33" s="96" customFormat="1" x14ac:dyDescent="0.2"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</row>
    <row r="18" spans="2:33" s="96" customFormat="1" x14ac:dyDescent="0.2"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</row>
    <row r="19" spans="2:33" s="96" customFormat="1" x14ac:dyDescent="0.2"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</row>
    <row r="20" spans="2:33" s="96" customFormat="1" x14ac:dyDescent="0.2"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</row>
    <row r="21" spans="2:33" s="96" customFormat="1" x14ac:dyDescent="0.2"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</row>
    <row r="22" spans="2:33" s="96" customFormat="1" x14ac:dyDescent="0.2"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</row>
    <row r="23" spans="2:33" s="96" customFormat="1" x14ac:dyDescent="0.2"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</row>
    <row r="24" spans="2:33" s="96" customFormat="1" x14ac:dyDescent="0.2"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</row>
    <row r="25" spans="2:33" s="96" customFormat="1" x14ac:dyDescent="0.2"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</row>
    <row r="26" spans="2:33" s="96" customFormat="1" x14ac:dyDescent="0.2"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</row>
    <row r="27" spans="2:33" s="96" customFormat="1" x14ac:dyDescent="0.2"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</row>
    <row r="28" spans="2:33" s="96" customFormat="1" x14ac:dyDescent="0.2"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</row>
    <row r="29" spans="2:33" s="96" customFormat="1" x14ac:dyDescent="0.2"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</row>
    <row r="30" spans="2:33" s="96" customFormat="1" x14ac:dyDescent="0.2"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</row>
    <row r="31" spans="2:33" s="96" customFormat="1" x14ac:dyDescent="0.2"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</row>
    <row r="32" spans="2:33" s="96" customFormat="1" x14ac:dyDescent="0.2"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</row>
    <row r="33" spans="2:33" s="96" customFormat="1" x14ac:dyDescent="0.2"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</row>
    <row r="34" spans="2:33" s="96" customFormat="1" x14ac:dyDescent="0.2"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</row>
    <row r="35" spans="2:33" s="96" customFormat="1" x14ac:dyDescent="0.2"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</row>
    <row r="36" spans="2:33" s="96" customFormat="1" x14ac:dyDescent="0.2"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</row>
    <row r="37" spans="2:33" s="96" customFormat="1" x14ac:dyDescent="0.2"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</row>
    <row r="38" spans="2:33" s="96" customFormat="1" x14ac:dyDescent="0.2"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</row>
    <row r="39" spans="2:33" s="96" customFormat="1" x14ac:dyDescent="0.2"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</row>
    <row r="40" spans="2:33" s="96" customFormat="1" x14ac:dyDescent="0.2"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</row>
    <row r="41" spans="2:33" s="96" customFormat="1" x14ac:dyDescent="0.2"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</row>
    <row r="42" spans="2:33" s="96" customFormat="1" x14ac:dyDescent="0.2"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</row>
    <row r="43" spans="2:33" s="96" customFormat="1" x14ac:dyDescent="0.2"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</row>
    <row r="44" spans="2:33" s="96" customFormat="1" x14ac:dyDescent="0.2"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</row>
    <row r="45" spans="2:33" s="96" customFormat="1" x14ac:dyDescent="0.2"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</row>
    <row r="46" spans="2:33" s="96" customFormat="1" x14ac:dyDescent="0.2"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</row>
    <row r="47" spans="2:33" s="96" customFormat="1" x14ac:dyDescent="0.2"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</row>
    <row r="48" spans="2:33" s="96" customFormat="1" x14ac:dyDescent="0.2"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</row>
    <row r="49" spans="2:33" s="96" customFormat="1" x14ac:dyDescent="0.2"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</row>
    <row r="50" spans="2:33" s="96" customFormat="1" x14ac:dyDescent="0.2"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</row>
    <row r="51" spans="2:33" s="96" customFormat="1" x14ac:dyDescent="0.2"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</row>
    <row r="52" spans="2:33" s="96" customFormat="1" x14ac:dyDescent="0.2"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</row>
    <row r="53" spans="2:33" s="96" customFormat="1" x14ac:dyDescent="0.2"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</row>
    <row r="54" spans="2:33" s="96" customFormat="1" x14ac:dyDescent="0.2"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</row>
    <row r="55" spans="2:33" s="96" customFormat="1" x14ac:dyDescent="0.2"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</row>
    <row r="56" spans="2:33" s="96" customFormat="1" x14ac:dyDescent="0.2"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</row>
    <row r="57" spans="2:33" s="96" customFormat="1" x14ac:dyDescent="0.2"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</row>
    <row r="58" spans="2:33" s="96" customFormat="1" x14ac:dyDescent="0.2"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</row>
    <row r="59" spans="2:33" s="96" customFormat="1" x14ac:dyDescent="0.2"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</row>
    <row r="60" spans="2:33" s="96" customFormat="1" x14ac:dyDescent="0.2"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</row>
    <row r="61" spans="2:33" s="96" customFormat="1" x14ac:dyDescent="0.2"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</row>
    <row r="62" spans="2:33" s="96" customFormat="1" x14ac:dyDescent="0.2"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</row>
    <row r="63" spans="2:33" s="96" customFormat="1" x14ac:dyDescent="0.2"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</row>
    <row r="64" spans="2:33" s="96" customFormat="1" x14ac:dyDescent="0.2"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</row>
    <row r="65" spans="2:33" s="96" customFormat="1" x14ac:dyDescent="0.2"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</row>
    <row r="66" spans="2:33" s="96" customFormat="1" x14ac:dyDescent="0.2"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</row>
    <row r="67" spans="2:33" s="96" customFormat="1" x14ac:dyDescent="0.2"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</row>
    <row r="68" spans="2:33" s="96" customFormat="1" x14ac:dyDescent="0.2"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</row>
    <row r="69" spans="2:33" s="96" customFormat="1" x14ac:dyDescent="0.2"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</row>
    <row r="70" spans="2:33" s="96" customFormat="1" x14ac:dyDescent="0.2"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</row>
    <row r="71" spans="2:33" s="96" customFormat="1" x14ac:dyDescent="0.2"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</row>
    <row r="72" spans="2:33" s="96" customFormat="1" x14ac:dyDescent="0.2"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</row>
    <row r="73" spans="2:33" s="96" customFormat="1" x14ac:dyDescent="0.2"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</row>
    <row r="74" spans="2:33" s="96" customFormat="1" x14ac:dyDescent="0.2"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</row>
    <row r="75" spans="2:33" s="96" customFormat="1" x14ac:dyDescent="0.2"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5"/>
    </row>
    <row r="76" spans="2:33" s="96" customFormat="1" x14ac:dyDescent="0.2"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</row>
    <row r="77" spans="2:33" s="96" customFormat="1" x14ac:dyDescent="0.2"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  <c r="AA77" s="95"/>
      <c r="AB77" s="95"/>
      <c r="AC77" s="95"/>
      <c r="AD77" s="95"/>
      <c r="AE77" s="95"/>
      <c r="AF77" s="95"/>
      <c r="AG77" s="95"/>
    </row>
    <row r="78" spans="2:33" s="96" customFormat="1" x14ac:dyDescent="0.2"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</row>
    <row r="79" spans="2:33" s="96" customFormat="1" x14ac:dyDescent="0.2"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</row>
    <row r="80" spans="2:33" s="96" customFormat="1" x14ac:dyDescent="0.2"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</row>
    <row r="81" spans="2:33" s="96" customFormat="1" x14ac:dyDescent="0.2"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</row>
    <row r="82" spans="2:33" s="96" customFormat="1" x14ac:dyDescent="0.2"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</row>
    <row r="83" spans="2:33" s="96" customFormat="1" x14ac:dyDescent="0.2"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</row>
    <row r="84" spans="2:33" s="96" customFormat="1" x14ac:dyDescent="0.2"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</row>
    <row r="85" spans="2:33" s="96" customFormat="1" x14ac:dyDescent="0.2"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</row>
    <row r="86" spans="2:33" s="96" customFormat="1" x14ac:dyDescent="0.2"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</row>
    <row r="87" spans="2:33" s="96" customFormat="1" x14ac:dyDescent="0.2"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</row>
    <row r="88" spans="2:33" s="96" customFormat="1" x14ac:dyDescent="0.2"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</row>
    <row r="89" spans="2:33" s="96" customFormat="1" x14ac:dyDescent="0.2"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95"/>
      <c r="AD89" s="95"/>
      <c r="AE89" s="95"/>
      <c r="AF89" s="95"/>
      <c r="AG89" s="95"/>
    </row>
    <row r="90" spans="2:33" s="96" customFormat="1" x14ac:dyDescent="0.2"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5"/>
      <c r="X90" s="95"/>
      <c r="Y90" s="95"/>
      <c r="Z90" s="95"/>
      <c r="AA90" s="95"/>
      <c r="AB90" s="95"/>
      <c r="AC90" s="95"/>
      <c r="AD90" s="95"/>
      <c r="AE90" s="95"/>
      <c r="AF90" s="95"/>
      <c r="AG90" s="95"/>
    </row>
    <row r="91" spans="2:33" s="96" customFormat="1" x14ac:dyDescent="0.2">
      <c r="B91" s="95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  <c r="AA91" s="95"/>
      <c r="AB91" s="95"/>
      <c r="AC91" s="95"/>
      <c r="AD91" s="95"/>
      <c r="AE91" s="95"/>
      <c r="AF91" s="95"/>
      <c r="AG91" s="95"/>
    </row>
    <row r="92" spans="2:33" s="96" customFormat="1" x14ac:dyDescent="0.2">
      <c r="B92" s="95"/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5"/>
    </row>
    <row r="93" spans="2:33" s="96" customFormat="1" x14ac:dyDescent="0.2"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5"/>
      <c r="AC93" s="95"/>
      <c r="AD93" s="95"/>
      <c r="AE93" s="95"/>
      <c r="AF93" s="95"/>
      <c r="AG93" s="95"/>
    </row>
    <row r="94" spans="2:33" s="96" customFormat="1" x14ac:dyDescent="0.2"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5"/>
    </row>
    <row r="95" spans="2:33" s="96" customFormat="1" x14ac:dyDescent="0.2"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  <c r="AA95" s="95"/>
      <c r="AB95" s="95"/>
      <c r="AC95" s="95"/>
      <c r="AD95" s="95"/>
      <c r="AE95" s="95"/>
      <c r="AF95" s="95"/>
      <c r="AG95" s="95"/>
    </row>
    <row r="96" spans="2:33" s="96" customFormat="1" x14ac:dyDescent="0.2"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  <c r="AA96" s="95"/>
      <c r="AB96" s="95"/>
      <c r="AC96" s="95"/>
      <c r="AD96" s="95"/>
      <c r="AE96" s="95"/>
      <c r="AF96" s="95"/>
      <c r="AG96" s="95"/>
    </row>
    <row r="97" spans="2:33" s="96" customFormat="1" x14ac:dyDescent="0.2"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  <c r="AA97" s="95"/>
      <c r="AB97" s="95"/>
      <c r="AC97" s="95"/>
      <c r="AD97" s="95"/>
      <c r="AE97" s="95"/>
      <c r="AF97" s="95"/>
      <c r="AG97" s="95"/>
    </row>
    <row r="98" spans="2:33" s="96" customFormat="1" x14ac:dyDescent="0.2"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  <c r="AA98" s="95"/>
      <c r="AB98" s="95"/>
      <c r="AC98" s="95"/>
      <c r="AD98" s="95"/>
      <c r="AE98" s="95"/>
      <c r="AF98" s="95"/>
      <c r="AG98" s="95"/>
    </row>
    <row r="99" spans="2:33" s="96" customFormat="1" x14ac:dyDescent="0.2"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  <c r="AA99" s="95"/>
      <c r="AB99" s="95"/>
      <c r="AC99" s="95"/>
      <c r="AD99" s="95"/>
      <c r="AE99" s="95"/>
      <c r="AF99" s="95"/>
      <c r="AG99" s="95"/>
    </row>
    <row r="100" spans="2:33" s="96" customFormat="1" x14ac:dyDescent="0.2">
      <c r="B100" s="95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5"/>
      <c r="AC100" s="95"/>
      <c r="AD100" s="95"/>
      <c r="AE100" s="95"/>
      <c r="AF100" s="95"/>
      <c r="AG100" s="95"/>
    </row>
    <row r="101" spans="2:33" s="96" customFormat="1" x14ac:dyDescent="0.2">
      <c r="B101" s="95"/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  <c r="AB101" s="95"/>
      <c r="AC101" s="95"/>
      <c r="AD101" s="95"/>
      <c r="AE101" s="95"/>
      <c r="AF101" s="95"/>
      <c r="AG101" s="95"/>
    </row>
    <row r="102" spans="2:33" s="96" customFormat="1" x14ac:dyDescent="0.2">
      <c r="B102" s="95"/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95"/>
      <c r="AG102" s="95"/>
    </row>
    <row r="103" spans="2:33" s="96" customFormat="1" x14ac:dyDescent="0.2"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5"/>
      <c r="AC103" s="95"/>
      <c r="AD103" s="95"/>
      <c r="AE103" s="95"/>
      <c r="AF103" s="95"/>
      <c r="AG103" s="95"/>
    </row>
    <row r="104" spans="2:33" s="96" customFormat="1" x14ac:dyDescent="0.2">
      <c r="B104" s="95"/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95"/>
      <c r="AB104" s="95"/>
      <c r="AC104" s="95"/>
      <c r="AD104" s="95"/>
      <c r="AE104" s="95"/>
      <c r="AF104" s="95"/>
      <c r="AG104" s="95"/>
    </row>
    <row r="105" spans="2:33" s="96" customFormat="1" x14ac:dyDescent="0.2">
      <c r="B105" s="95"/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  <c r="AA105" s="95"/>
      <c r="AB105" s="95"/>
      <c r="AC105" s="95"/>
      <c r="AD105" s="95"/>
      <c r="AE105" s="95"/>
      <c r="AF105" s="95"/>
      <c r="AG105" s="95"/>
    </row>
    <row r="106" spans="2:33" s="96" customFormat="1" x14ac:dyDescent="0.2">
      <c r="B106" s="95"/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  <c r="AA106" s="95"/>
      <c r="AB106" s="95"/>
      <c r="AC106" s="95"/>
      <c r="AD106" s="95"/>
      <c r="AE106" s="95"/>
      <c r="AF106" s="95"/>
      <c r="AG106" s="95"/>
    </row>
    <row r="107" spans="2:33" s="96" customFormat="1" x14ac:dyDescent="0.2">
      <c r="B107" s="95"/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  <c r="AA107" s="95"/>
      <c r="AB107" s="95"/>
      <c r="AC107" s="95"/>
      <c r="AD107" s="95"/>
      <c r="AE107" s="95"/>
      <c r="AF107" s="95"/>
      <c r="AG107" s="95"/>
    </row>
    <row r="108" spans="2:33" s="96" customFormat="1" x14ac:dyDescent="0.2">
      <c r="B108" s="95"/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  <c r="AA108" s="95"/>
      <c r="AB108" s="95"/>
      <c r="AC108" s="95"/>
      <c r="AD108" s="95"/>
      <c r="AE108" s="95"/>
      <c r="AF108" s="95"/>
      <c r="AG108" s="95"/>
    </row>
    <row r="109" spans="2:33" s="96" customFormat="1" x14ac:dyDescent="0.2">
      <c r="B109" s="95"/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  <c r="AA109" s="95"/>
      <c r="AB109" s="95"/>
      <c r="AC109" s="95"/>
      <c r="AD109" s="95"/>
      <c r="AE109" s="95"/>
      <c r="AF109" s="95"/>
      <c r="AG109" s="95"/>
    </row>
    <row r="110" spans="2:33" s="96" customFormat="1" x14ac:dyDescent="0.2">
      <c r="B110" s="95"/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95"/>
      <c r="T110" s="95"/>
      <c r="U110" s="95"/>
      <c r="V110" s="95"/>
      <c r="W110" s="95"/>
      <c r="X110" s="95"/>
      <c r="Y110" s="95"/>
      <c r="Z110" s="95"/>
      <c r="AA110" s="95"/>
      <c r="AB110" s="95"/>
      <c r="AC110" s="95"/>
      <c r="AD110" s="95"/>
      <c r="AE110" s="95"/>
      <c r="AF110" s="95"/>
      <c r="AG110" s="95"/>
    </row>
    <row r="111" spans="2:33" s="96" customFormat="1" x14ac:dyDescent="0.2">
      <c r="B111" s="95"/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95"/>
      <c r="U111" s="95"/>
      <c r="V111" s="95"/>
      <c r="W111" s="95"/>
      <c r="X111" s="95"/>
      <c r="Y111" s="95"/>
      <c r="Z111" s="95"/>
      <c r="AA111" s="95"/>
      <c r="AB111" s="95"/>
      <c r="AC111" s="95"/>
      <c r="AD111" s="95"/>
      <c r="AE111" s="95"/>
      <c r="AF111" s="95"/>
      <c r="AG111" s="95"/>
    </row>
    <row r="112" spans="2:33" s="96" customFormat="1" x14ac:dyDescent="0.2">
      <c r="B112" s="95"/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  <c r="V112" s="95"/>
      <c r="W112" s="95"/>
      <c r="X112" s="95"/>
      <c r="Y112" s="95"/>
      <c r="Z112" s="95"/>
      <c r="AA112" s="95"/>
      <c r="AB112" s="95"/>
      <c r="AC112" s="95"/>
      <c r="AD112" s="95"/>
      <c r="AE112" s="95"/>
      <c r="AF112" s="95"/>
      <c r="AG112" s="95"/>
    </row>
    <row r="113" spans="2:33" s="96" customFormat="1" x14ac:dyDescent="0.2"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  <c r="AA113" s="95"/>
      <c r="AB113" s="95"/>
      <c r="AC113" s="95"/>
      <c r="AD113" s="95"/>
      <c r="AE113" s="95"/>
      <c r="AF113" s="95"/>
      <c r="AG113" s="95"/>
    </row>
    <row r="114" spans="2:33" s="96" customFormat="1" x14ac:dyDescent="0.2"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95"/>
      <c r="T114" s="95"/>
      <c r="U114" s="95"/>
      <c r="V114" s="95"/>
      <c r="W114" s="95"/>
      <c r="X114" s="95"/>
      <c r="Y114" s="95"/>
      <c r="Z114" s="95"/>
      <c r="AA114" s="95"/>
      <c r="AB114" s="95"/>
      <c r="AC114" s="95"/>
      <c r="AD114" s="95"/>
      <c r="AE114" s="95"/>
      <c r="AF114" s="95"/>
      <c r="AG114" s="95"/>
    </row>
    <row r="115" spans="2:33" s="96" customFormat="1" x14ac:dyDescent="0.2"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  <c r="AA115" s="95"/>
      <c r="AB115" s="95"/>
      <c r="AC115" s="95"/>
      <c r="AD115" s="95"/>
      <c r="AE115" s="95"/>
      <c r="AF115" s="95"/>
      <c r="AG115" s="95"/>
    </row>
    <row r="116" spans="2:33" s="96" customFormat="1" x14ac:dyDescent="0.2"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5"/>
      <c r="AB116" s="95"/>
      <c r="AC116" s="95"/>
      <c r="AD116" s="95"/>
      <c r="AE116" s="95"/>
      <c r="AF116" s="95"/>
      <c r="AG116" s="95"/>
    </row>
    <row r="117" spans="2:33" s="96" customFormat="1" x14ac:dyDescent="0.2">
      <c r="B117" s="95"/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  <c r="AA117" s="95"/>
      <c r="AB117" s="95"/>
      <c r="AC117" s="95"/>
      <c r="AD117" s="95"/>
      <c r="AE117" s="95"/>
      <c r="AF117" s="95"/>
      <c r="AG117" s="95"/>
    </row>
    <row r="118" spans="2:33" s="96" customFormat="1" x14ac:dyDescent="0.2">
      <c r="B118" s="95"/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  <c r="AB118" s="95"/>
      <c r="AC118" s="95"/>
      <c r="AD118" s="95"/>
      <c r="AE118" s="95"/>
      <c r="AF118" s="95"/>
      <c r="AG118" s="95"/>
    </row>
    <row r="119" spans="2:33" s="96" customFormat="1" x14ac:dyDescent="0.2">
      <c r="B119" s="95"/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  <c r="AA119" s="95"/>
      <c r="AB119" s="95"/>
      <c r="AC119" s="95"/>
      <c r="AD119" s="95"/>
      <c r="AE119" s="95"/>
      <c r="AF119" s="95"/>
      <c r="AG119" s="95"/>
    </row>
    <row r="120" spans="2:33" s="96" customFormat="1" x14ac:dyDescent="0.2">
      <c r="B120" s="95"/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  <c r="AA120" s="95"/>
      <c r="AB120" s="95"/>
      <c r="AC120" s="95"/>
      <c r="AD120" s="95"/>
      <c r="AE120" s="95"/>
      <c r="AF120" s="95"/>
      <c r="AG120" s="95"/>
    </row>
    <row r="121" spans="2:33" s="96" customFormat="1" x14ac:dyDescent="0.2">
      <c r="B121" s="95"/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  <c r="AA121" s="95"/>
      <c r="AB121" s="95"/>
      <c r="AC121" s="95"/>
      <c r="AD121" s="95"/>
      <c r="AE121" s="95"/>
      <c r="AF121" s="95"/>
      <c r="AG121" s="95"/>
    </row>
    <row r="122" spans="2:33" s="96" customFormat="1" x14ac:dyDescent="0.2">
      <c r="B122" s="95"/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  <c r="AA122" s="95"/>
      <c r="AB122" s="95"/>
      <c r="AC122" s="95"/>
      <c r="AD122" s="95"/>
      <c r="AE122" s="95"/>
      <c r="AF122" s="95"/>
      <c r="AG122" s="95"/>
    </row>
    <row r="123" spans="2:33" s="96" customFormat="1" x14ac:dyDescent="0.2"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95"/>
      <c r="AC123" s="95"/>
      <c r="AD123" s="95"/>
      <c r="AE123" s="95"/>
      <c r="AF123" s="95"/>
      <c r="AG123" s="95"/>
    </row>
    <row r="124" spans="2:33" s="96" customFormat="1" x14ac:dyDescent="0.2"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  <c r="AA124" s="95"/>
      <c r="AB124" s="95"/>
      <c r="AC124" s="95"/>
      <c r="AD124" s="95"/>
      <c r="AE124" s="95"/>
      <c r="AF124" s="95"/>
      <c r="AG124" s="95"/>
    </row>
    <row r="125" spans="2:33" s="96" customFormat="1" x14ac:dyDescent="0.2">
      <c r="B125" s="95"/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  <c r="Z125" s="95"/>
      <c r="AA125" s="95"/>
      <c r="AB125" s="95"/>
      <c r="AC125" s="95"/>
      <c r="AD125" s="95"/>
      <c r="AE125" s="95"/>
      <c r="AF125" s="95"/>
      <c r="AG125" s="95"/>
    </row>
    <row r="126" spans="2:33" s="96" customFormat="1" x14ac:dyDescent="0.2">
      <c r="B126" s="95"/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  <c r="AA126" s="95"/>
      <c r="AB126" s="95"/>
      <c r="AC126" s="95"/>
      <c r="AD126" s="95"/>
      <c r="AE126" s="95"/>
      <c r="AF126" s="95"/>
      <c r="AG126" s="95"/>
    </row>
    <row r="127" spans="2:33" s="96" customFormat="1" x14ac:dyDescent="0.2">
      <c r="B127" s="95"/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5"/>
      <c r="AD127" s="95"/>
      <c r="AE127" s="95"/>
      <c r="AF127" s="95"/>
      <c r="AG127" s="95"/>
    </row>
    <row r="128" spans="2:33" s="96" customFormat="1" x14ac:dyDescent="0.2">
      <c r="B128" s="95"/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95"/>
      <c r="AA128" s="95"/>
      <c r="AB128" s="95"/>
      <c r="AC128" s="95"/>
      <c r="AD128" s="95"/>
      <c r="AE128" s="95"/>
      <c r="AF128" s="95"/>
      <c r="AG128" s="95"/>
    </row>
    <row r="129" spans="2:33" s="96" customFormat="1" x14ac:dyDescent="0.2">
      <c r="B129" s="95"/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5"/>
      <c r="AA129" s="95"/>
      <c r="AB129" s="95"/>
      <c r="AC129" s="95"/>
      <c r="AD129" s="95"/>
      <c r="AE129" s="95"/>
      <c r="AF129" s="95"/>
      <c r="AG129" s="95"/>
    </row>
    <row r="130" spans="2:33" s="96" customFormat="1" x14ac:dyDescent="0.2">
      <c r="B130" s="95"/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  <c r="AA130" s="95"/>
      <c r="AB130" s="95"/>
      <c r="AC130" s="95"/>
      <c r="AD130" s="95"/>
      <c r="AE130" s="95"/>
      <c r="AF130" s="95"/>
      <c r="AG130" s="95"/>
    </row>
    <row r="131" spans="2:33" s="96" customFormat="1" x14ac:dyDescent="0.2">
      <c r="B131" s="95"/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  <c r="AA131" s="95"/>
      <c r="AB131" s="95"/>
      <c r="AC131" s="95"/>
      <c r="AD131" s="95"/>
      <c r="AE131" s="95"/>
      <c r="AF131" s="95"/>
      <c r="AG131" s="95"/>
    </row>
    <row r="132" spans="2:33" s="96" customFormat="1" x14ac:dyDescent="0.2">
      <c r="B132" s="95"/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  <c r="AG132" s="95"/>
    </row>
    <row r="133" spans="2:33" s="96" customFormat="1" x14ac:dyDescent="0.2">
      <c r="B133" s="95"/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95"/>
    </row>
    <row r="134" spans="2:33" s="96" customFormat="1" x14ac:dyDescent="0.2">
      <c r="B134" s="95"/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/>
      <c r="AF134" s="95"/>
      <c r="AG134" s="95"/>
    </row>
    <row r="135" spans="2:33" s="96" customFormat="1" x14ac:dyDescent="0.2">
      <c r="B135" s="95"/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  <c r="AA135" s="95"/>
      <c r="AB135" s="95"/>
      <c r="AC135" s="95"/>
      <c r="AD135" s="95"/>
      <c r="AE135" s="95"/>
      <c r="AF135" s="95"/>
      <c r="AG135" s="95"/>
    </row>
    <row r="136" spans="2:33" s="96" customFormat="1" x14ac:dyDescent="0.2">
      <c r="B136" s="95"/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5"/>
      <c r="AA136" s="95"/>
      <c r="AB136" s="95"/>
      <c r="AC136" s="95"/>
      <c r="AD136" s="95"/>
      <c r="AE136" s="95"/>
      <c r="AF136" s="95"/>
      <c r="AG136" s="95"/>
    </row>
    <row r="137" spans="2:33" s="96" customFormat="1" x14ac:dyDescent="0.2">
      <c r="B137" s="95"/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95"/>
      <c r="S137" s="95"/>
      <c r="T137" s="95"/>
      <c r="U137" s="95"/>
      <c r="V137" s="95"/>
      <c r="W137" s="95"/>
      <c r="X137" s="95"/>
      <c r="Y137" s="95"/>
      <c r="Z137" s="95"/>
      <c r="AA137" s="95"/>
      <c r="AB137" s="95"/>
      <c r="AC137" s="95"/>
      <c r="AD137" s="95"/>
      <c r="AE137" s="95"/>
      <c r="AF137" s="95"/>
      <c r="AG137" s="95"/>
    </row>
    <row r="138" spans="2:33" s="96" customFormat="1" x14ac:dyDescent="0.2">
      <c r="B138" s="95"/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  <c r="Z138" s="95"/>
      <c r="AA138" s="95"/>
      <c r="AB138" s="95"/>
      <c r="AC138" s="95"/>
      <c r="AD138" s="95"/>
      <c r="AE138" s="95"/>
      <c r="AF138" s="95"/>
      <c r="AG138" s="95"/>
    </row>
    <row r="139" spans="2:33" s="96" customFormat="1" x14ac:dyDescent="0.2">
      <c r="B139" s="95"/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  <c r="AA139" s="95"/>
      <c r="AB139" s="95"/>
      <c r="AC139" s="95"/>
      <c r="AD139" s="95"/>
      <c r="AE139" s="95"/>
      <c r="AF139" s="95"/>
      <c r="AG139" s="95"/>
    </row>
    <row r="140" spans="2:33" s="96" customFormat="1" x14ac:dyDescent="0.2">
      <c r="B140" s="95"/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  <c r="AA140" s="95"/>
      <c r="AB140" s="95"/>
      <c r="AC140" s="95"/>
      <c r="AD140" s="95"/>
      <c r="AE140" s="95"/>
      <c r="AF140" s="95"/>
      <c r="AG140" s="95"/>
    </row>
    <row r="141" spans="2:33" s="96" customFormat="1" x14ac:dyDescent="0.2">
      <c r="B141" s="95"/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  <c r="AA141" s="95"/>
      <c r="AB141" s="95"/>
      <c r="AC141" s="95"/>
      <c r="AD141" s="95"/>
      <c r="AE141" s="95"/>
      <c r="AF141" s="95"/>
      <c r="AG141" s="95"/>
    </row>
    <row r="142" spans="2:33" s="96" customFormat="1" x14ac:dyDescent="0.2">
      <c r="B142" s="95"/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  <c r="AF142" s="95"/>
      <c r="AG142" s="95"/>
    </row>
    <row r="143" spans="2:33" s="96" customFormat="1" x14ac:dyDescent="0.2">
      <c r="B143" s="95"/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  <c r="AA143" s="95"/>
      <c r="AB143" s="95"/>
      <c r="AC143" s="95"/>
      <c r="AD143" s="95"/>
      <c r="AE143" s="95"/>
      <c r="AF143" s="95"/>
      <c r="AG143" s="95"/>
    </row>
    <row r="144" spans="2:33" s="96" customFormat="1" x14ac:dyDescent="0.2">
      <c r="B144" s="95"/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  <c r="AA144" s="95"/>
      <c r="AB144" s="95"/>
      <c r="AC144" s="95"/>
      <c r="AD144" s="95"/>
      <c r="AE144" s="95"/>
      <c r="AF144" s="95"/>
      <c r="AG144" s="95"/>
    </row>
    <row r="145" spans="2:33" s="96" customFormat="1" x14ac:dyDescent="0.2">
      <c r="B145" s="95"/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  <c r="AA145" s="95"/>
      <c r="AB145" s="95"/>
      <c r="AC145" s="95"/>
      <c r="AD145" s="95"/>
      <c r="AE145" s="95"/>
      <c r="AF145" s="95"/>
      <c r="AG145" s="95"/>
    </row>
    <row r="146" spans="2:33" s="96" customFormat="1" x14ac:dyDescent="0.2">
      <c r="B146" s="95"/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  <c r="AA146" s="95"/>
      <c r="AB146" s="95"/>
      <c r="AC146" s="95"/>
      <c r="AD146" s="95"/>
      <c r="AE146" s="95"/>
      <c r="AF146" s="95"/>
      <c r="AG146" s="95"/>
    </row>
    <row r="147" spans="2:33" s="96" customFormat="1" x14ac:dyDescent="0.2">
      <c r="B147" s="95"/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  <c r="AA147" s="95"/>
      <c r="AB147" s="95"/>
      <c r="AC147" s="95"/>
      <c r="AD147" s="95"/>
      <c r="AE147" s="95"/>
      <c r="AF147" s="95"/>
      <c r="AG147" s="95"/>
    </row>
    <row r="148" spans="2:33" s="96" customFormat="1" x14ac:dyDescent="0.2">
      <c r="B148" s="95"/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  <c r="AA148" s="95"/>
      <c r="AB148" s="95"/>
      <c r="AC148" s="95"/>
      <c r="AD148" s="95"/>
      <c r="AE148" s="95"/>
      <c r="AF148" s="95"/>
      <c r="AG148" s="95"/>
    </row>
    <row r="149" spans="2:33" s="96" customFormat="1" x14ac:dyDescent="0.2">
      <c r="B149" s="95"/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  <c r="AA149" s="95"/>
      <c r="AB149" s="95"/>
      <c r="AC149" s="95"/>
      <c r="AD149" s="95"/>
      <c r="AE149" s="95"/>
      <c r="AF149" s="95"/>
      <c r="AG149" s="95"/>
    </row>
    <row r="150" spans="2:33" s="96" customFormat="1" x14ac:dyDescent="0.2"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  <c r="AA150" s="95"/>
      <c r="AB150" s="95"/>
      <c r="AC150" s="95"/>
      <c r="AD150" s="95"/>
      <c r="AE150" s="95"/>
      <c r="AF150" s="95"/>
      <c r="AG150" s="95"/>
    </row>
    <row r="151" spans="2:33" s="96" customFormat="1" x14ac:dyDescent="0.2"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  <c r="AA151" s="95"/>
      <c r="AB151" s="95"/>
      <c r="AC151" s="95"/>
      <c r="AD151" s="95"/>
      <c r="AE151" s="95"/>
      <c r="AF151" s="95"/>
      <c r="AG151" s="95"/>
    </row>
    <row r="152" spans="2:33" s="96" customFormat="1" x14ac:dyDescent="0.2"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  <c r="AA152" s="95"/>
      <c r="AB152" s="95"/>
      <c r="AC152" s="95"/>
      <c r="AD152" s="95"/>
      <c r="AE152" s="95"/>
      <c r="AF152" s="95"/>
      <c r="AG152" s="95"/>
    </row>
    <row r="153" spans="2:33" s="96" customFormat="1" x14ac:dyDescent="0.2"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  <c r="AA153" s="95"/>
      <c r="AB153" s="95"/>
      <c r="AC153" s="95"/>
      <c r="AD153" s="95"/>
      <c r="AE153" s="95"/>
      <c r="AF153" s="95"/>
      <c r="AG153" s="95"/>
    </row>
    <row r="154" spans="2:33" s="96" customFormat="1" x14ac:dyDescent="0.2">
      <c r="B154" s="95"/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  <c r="AA154" s="95"/>
      <c r="AB154" s="95"/>
      <c r="AC154" s="95"/>
      <c r="AD154" s="95"/>
      <c r="AE154" s="95"/>
      <c r="AF154" s="95"/>
      <c r="AG154" s="95"/>
    </row>
    <row r="155" spans="2:33" s="96" customFormat="1" x14ac:dyDescent="0.2">
      <c r="B155" s="95"/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  <c r="AA155" s="95"/>
      <c r="AB155" s="95"/>
      <c r="AC155" s="95"/>
      <c r="AD155" s="95"/>
      <c r="AE155" s="95"/>
      <c r="AF155" s="95"/>
      <c r="AG155" s="95"/>
    </row>
    <row r="156" spans="2:33" s="96" customFormat="1" x14ac:dyDescent="0.2">
      <c r="B156" s="95"/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  <c r="AA156" s="95"/>
      <c r="AB156" s="95"/>
      <c r="AC156" s="95"/>
      <c r="AD156" s="95"/>
      <c r="AE156" s="95"/>
      <c r="AF156" s="95"/>
      <c r="AG156" s="95"/>
    </row>
    <row r="157" spans="2:33" s="96" customFormat="1" x14ac:dyDescent="0.2">
      <c r="B157" s="95"/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95"/>
      <c r="S157" s="95"/>
      <c r="T157" s="95"/>
      <c r="U157" s="95"/>
      <c r="V157" s="95"/>
      <c r="W157" s="95"/>
      <c r="X157" s="95"/>
      <c r="Y157" s="95"/>
      <c r="Z157" s="95"/>
      <c r="AA157" s="95"/>
      <c r="AB157" s="95"/>
      <c r="AC157" s="95"/>
      <c r="AD157" s="95"/>
      <c r="AE157" s="95"/>
      <c r="AF157" s="95"/>
      <c r="AG157" s="95"/>
    </row>
    <row r="158" spans="2:33" s="96" customFormat="1" x14ac:dyDescent="0.2">
      <c r="B158" s="95"/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95"/>
      <c r="S158" s="95"/>
      <c r="T158" s="95"/>
      <c r="U158" s="95"/>
      <c r="V158" s="95"/>
      <c r="W158" s="95"/>
      <c r="X158" s="95"/>
      <c r="Y158" s="95"/>
      <c r="Z158" s="95"/>
      <c r="AA158" s="95"/>
      <c r="AB158" s="95"/>
      <c r="AC158" s="95"/>
      <c r="AD158" s="95"/>
      <c r="AE158" s="95"/>
      <c r="AF158" s="95"/>
      <c r="AG158" s="95"/>
    </row>
    <row r="159" spans="2:33" s="96" customFormat="1" x14ac:dyDescent="0.2">
      <c r="B159" s="95"/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95"/>
      <c r="S159" s="95"/>
      <c r="T159" s="95"/>
      <c r="U159" s="95"/>
      <c r="V159" s="95"/>
      <c r="W159" s="95"/>
      <c r="X159" s="95"/>
      <c r="Y159" s="95"/>
      <c r="Z159" s="95"/>
      <c r="AA159" s="95"/>
      <c r="AB159" s="95"/>
      <c r="AC159" s="95"/>
      <c r="AD159" s="95"/>
      <c r="AE159" s="95"/>
      <c r="AF159" s="95"/>
      <c r="AG159" s="95"/>
    </row>
    <row r="160" spans="2:33" s="96" customFormat="1" x14ac:dyDescent="0.2">
      <c r="B160" s="95"/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95"/>
      <c r="S160" s="95"/>
      <c r="T160" s="95"/>
      <c r="U160" s="95"/>
      <c r="V160" s="95"/>
      <c r="W160" s="95"/>
      <c r="X160" s="95"/>
      <c r="Y160" s="95"/>
      <c r="Z160" s="95"/>
      <c r="AA160" s="95"/>
      <c r="AB160" s="95"/>
      <c r="AC160" s="95"/>
      <c r="AD160" s="95"/>
      <c r="AE160" s="95"/>
      <c r="AF160" s="95"/>
      <c r="AG160" s="95"/>
    </row>
    <row r="161" spans="2:33" s="96" customFormat="1" x14ac:dyDescent="0.2"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95"/>
      <c r="S161" s="95"/>
      <c r="T161" s="95"/>
      <c r="U161" s="95"/>
      <c r="V161" s="95"/>
      <c r="W161" s="95"/>
      <c r="X161" s="95"/>
      <c r="Y161" s="95"/>
      <c r="Z161" s="95"/>
      <c r="AA161" s="95"/>
      <c r="AB161" s="95"/>
      <c r="AC161" s="95"/>
      <c r="AD161" s="95"/>
      <c r="AE161" s="95"/>
      <c r="AF161" s="95"/>
      <c r="AG161" s="95"/>
    </row>
    <row r="162" spans="2:33" s="96" customFormat="1" x14ac:dyDescent="0.2">
      <c r="B162" s="95"/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95"/>
      <c r="S162" s="95"/>
      <c r="T162" s="95"/>
      <c r="U162" s="95"/>
      <c r="V162" s="95"/>
      <c r="W162" s="95"/>
      <c r="X162" s="95"/>
      <c r="Y162" s="95"/>
      <c r="Z162" s="95"/>
      <c r="AA162" s="95"/>
      <c r="AB162" s="95"/>
      <c r="AC162" s="95"/>
      <c r="AD162" s="95"/>
      <c r="AE162" s="95"/>
      <c r="AF162" s="95"/>
      <c r="AG162" s="95"/>
    </row>
    <row r="163" spans="2:33" s="96" customFormat="1" x14ac:dyDescent="0.2">
      <c r="B163" s="95"/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95"/>
      <c r="S163" s="95"/>
      <c r="T163" s="95"/>
      <c r="U163" s="95"/>
      <c r="V163" s="95"/>
      <c r="W163" s="95"/>
      <c r="X163" s="95"/>
      <c r="Y163" s="95"/>
      <c r="Z163" s="95"/>
      <c r="AA163" s="95"/>
      <c r="AB163" s="95"/>
      <c r="AC163" s="95"/>
      <c r="AD163" s="95"/>
      <c r="AE163" s="95"/>
      <c r="AF163" s="95"/>
      <c r="AG163" s="95"/>
    </row>
    <row r="164" spans="2:33" s="96" customFormat="1" x14ac:dyDescent="0.2">
      <c r="B164" s="95"/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95"/>
      <c r="S164" s="95"/>
      <c r="T164" s="95"/>
      <c r="U164" s="95"/>
      <c r="V164" s="95"/>
      <c r="W164" s="95"/>
      <c r="X164" s="95"/>
      <c r="Y164" s="95"/>
      <c r="Z164" s="95"/>
      <c r="AA164" s="95"/>
      <c r="AB164" s="95"/>
      <c r="AC164" s="95"/>
      <c r="AD164" s="95"/>
      <c r="AE164" s="95"/>
      <c r="AF164" s="95"/>
      <c r="AG164" s="95"/>
    </row>
    <row r="165" spans="2:33" s="96" customFormat="1" x14ac:dyDescent="0.2">
      <c r="B165" s="95"/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95"/>
      <c r="S165" s="95"/>
      <c r="T165" s="95"/>
      <c r="U165" s="95"/>
      <c r="V165" s="95"/>
      <c r="W165" s="95"/>
      <c r="X165" s="95"/>
      <c r="Y165" s="95"/>
      <c r="Z165" s="95"/>
      <c r="AA165" s="95"/>
      <c r="AB165" s="95"/>
      <c r="AC165" s="95"/>
      <c r="AD165" s="95"/>
      <c r="AE165" s="95"/>
      <c r="AF165" s="95"/>
      <c r="AG165" s="95"/>
    </row>
    <row r="166" spans="2:33" s="96" customFormat="1" x14ac:dyDescent="0.2">
      <c r="B166" s="95"/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95"/>
      <c r="S166" s="95"/>
      <c r="T166" s="95"/>
      <c r="U166" s="95"/>
      <c r="V166" s="95"/>
      <c r="W166" s="95"/>
      <c r="X166" s="95"/>
      <c r="Y166" s="95"/>
      <c r="Z166" s="95"/>
      <c r="AA166" s="95"/>
      <c r="AB166" s="95"/>
      <c r="AC166" s="95"/>
      <c r="AD166" s="95"/>
      <c r="AE166" s="95"/>
      <c r="AF166" s="95"/>
      <c r="AG166" s="95"/>
    </row>
    <row r="167" spans="2:33" s="96" customFormat="1" x14ac:dyDescent="0.2">
      <c r="B167" s="95"/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95"/>
      <c r="S167" s="95"/>
      <c r="T167" s="95"/>
      <c r="U167" s="95"/>
      <c r="V167" s="95"/>
      <c r="W167" s="95"/>
      <c r="X167" s="95"/>
      <c r="Y167" s="95"/>
      <c r="Z167" s="95"/>
      <c r="AA167" s="95"/>
      <c r="AB167" s="95"/>
      <c r="AC167" s="95"/>
      <c r="AD167" s="95"/>
      <c r="AE167" s="95"/>
      <c r="AF167" s="95"/>
      <c r="AG167" s="95"/>
    </row>
    <row r="168" spans="2:33" s="96" customFormat="1" x14ac:dyDescent="0.2">
      <c r="B168" s="95"/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95"/>
      <c r="S168" s="95"/>
      <c r="T168" s="95"/>
      <c r="U168" s="95"/>
      <c r="V168" s="95"/>
      <c r="W168" s="95"/>
      <c r="X168" s="95"/>
      <c r="Y168" s="95"/>
      <c r="Z168" s="95"/>
      <c r="AA168" s="95"/>
      <c r="AB168" s="95"/>
      <c r="AC168" s="95"/>
      <c r="AD168" s="95"/>
      <c r="AE168" s="95"/>
      <c r="AF168" s="95"/>
      <c r="AG168" s="95"/>
    </row>
    <row r="169" spans="2:33" s="96" customFormat="1" x14ac:dyDescent="0.2">
      <c r="B169" s="95"/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95"/>
      <c r="S169" s="95"/>
      <c r="T169" s="95"/>
      <c r="U169" s="95"/>
      <c r="V169" s="95"/>
      <c r="W169" s="95"/>
      <c r="X169" s="95"/>
      <c r="Y169" s="95"/>
      <c r="Z169" s="95"/>
      <c r="AA169" s="95"/>
      <c r="AB169" s="95"/>
      <c r="AC169" s="95"/>
      <c r="AD169" s="95"/>
      <c r="AE169" s="95"/>
      <c r="AF169" s="95"/>
      <c r="AG169" s="95"/>
    </row>
    <row r="170" spans="2:33" s="96" customFormat="1" x14ac:dyDescent="0.2">
      <c r="B170" s="95"/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95"/>
      <c r="S170" s="95"/>
      <c r="T170" s="95"/>
      <c r="U170" s="95"/>
      <c r="V170" s="95"/>
      <c r="W170" s="95"/>
      <c r="X170" s="95"/>
      <c r="Y170" s="95"/>
      <c r="Z170" s="95"/>
      <c r="AA170" s="95"/>
      <c r="AB170" s="95"/>
      <c r="AC170" s="95"/>
      <c r="AD170" s="95"/>
      <c r="AE170" s="95"/>
      <c r="AF170" s="95"/>
      <c r="AG170" s="95"/>
    </row>
    <row r="171" spans="2:33" s="96" customFormat="1" x14ac:dyDescent="0.2">
      <c r="B171" s="95"/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95"/>
      <c r="S171" s="95"/>
      <c r="T171" s="95"/>
      <c r="U171" s="95"/>
      <c r="V171" s="95"/>
      <c r="W171" s="95"/>
      <c r="X171" s="95"/>
      <c r="Y171" s="95"/>
      <c r="Z171" s="95"/>
      <c r="AA171" s="95"/>
      <c r="AB171" s="95"/>
      <c r="AC171" s="95"/>
      <c r="AD171" s="95"/>
      <c r="AE171" s="95"/>
      <c r="AF171" s="95"/>
      <c r="AG171" s="95"/>
    </row>
    <row r="172" spans="2:33" s="96" customFormat="1" x14ac:dyDescent="0.2">
      <c r="B172" s="95"/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95"/>
      <c r="S172" s="95"/>
      <c r="T172" s="95"/>
      <c r="U172" s="95"/>
      <c r="V172" s="95"/>
      <c r="W172" s="95"/>
      <c r="X172" s="95"/>
      <c r="Y172" s="95"/>
      <c r="Z172" s="95"/>
      <c r="AA172" s="95"/>
      <c r="AB172" s="95"/>
      <c r="AC172" s="95"/>
      <c r="AD172" s="95"/>
      <c r="AE172" s="95"/>
      <c r="AF172" s="95"/>
      <c r="AG172" s="95"/>
    </row>
    <row r="173" spans="2:33" s="96" customFormat="1" x14ac:dyDescent="0.2">
      <c r="B173" s="95"/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95"/>
      <c r="S173" s="95"/>
      <c r="T173" s="95"/>
      <c r="U173" s="95"/>
      <c r="V173" s="95"/>
      <c r="W173" s="95"/>
      <c r="X173" s="95"/>
      <c r="Y173" s="95"/>
      <c r="Z173" s="95"/>
      <c r="AA173" s="95"/>
      <c r="AB173" s="95"/>
      <c r="AC173" s="95"/>
      <c r="AD173" s="95"/>
      <c r="AE173" s="95"/>
      <c r="AF173" s="95"/>
      <c r="AG173" s="95"/>
    </row>
    <row r="174" spans="2:33" s="96" customFormat="1" x14ac:dyDescent="0.2">
      <c r="B174" s="95"/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95"/>
      <c r="S174" s="95"/>
      <c r="T174" s="95"/>
      <c r="U174" s="95"/>
      <c r="V174" s="95"/>
      <c r="W174" s="95"/>
      <c r="X174" s="95"/>
      <c r="Y174" s="95"/>
      <c r="Z174" s="95"/>
      <c r="AA174" s="95"/>
      <c r="AB174" s="95"/>
      <c r="AC174" s="95"/>
      <c r="AD174" s="95"/>
      <c r="AE174" s="95"/>
      <c r="AF174" s="95"/>
      <c r="AG174" s="95"/>
    </row>
    <row r="175" spans="2:33" s="96" customFormat="1" x14ac:dyDescent="0.2">
      <c r="B175" s="95"/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95"/>
      <c r="S175" s="95"/>
      <c r="T175" s="95"/>
      <c r="U175" s="95"/>
      <c r="V175" s="95"/>
      <c r="W175" s="95"/>
      <c r="X175" s="95"/>
      <c r="Y175" s="95"/>
      <c r="Z175" s="95"/>
      <c r="AA175" s="95"/>
      <c r="AB175" s="95"/>
      <c r="AC175" s="95"/>
      <c r="AD175" s="95"/>
      <c r="AE175" s="95"/>
      <c r="AF175" s="95"/>
      <c r="AG175" s="95"/>
    </row>
    <row r="176" spans="2:33" s="96" customFormat="1" x14ac:dyDescent="0.2">
      <c r="B176" s="95"/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95"/>
      <c r="S176" s="95"/>
      <c r="T176" s="95"/>
      <c r="U176" s="95"/>
      <c r="V176" s="95"/>
      <c r="W176" s="95"/>
      <c r="X176" s="95"/>
      <c r="Y176" s="95"/>
      <c r="Z176" s="95"/>
      <c r="AA176" s="95"/>
      <c r="AB176" s="95"/>
      <c r="AC176" s="95"/>
      <c r="AD176" s="95"/>
      <c r="AE176" s="95"/>
      <c r="AF176" s="95"/>
      <c r="AG176" s="95"/>
    </row>
    <row r="177" spans="2:33" s="96" customFormat="1" x14ac:dyDescent="0.2">
      <c r="B177" s="95"/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95"/>
      <c r="S177" s="95"/>
      <c r="T177" s="95"/>
      <c r="U177" s="95"/>
      <c r="V177" s="95"/>
      <c r="W177" s="95"/>
      <c r="X177" s="95"/>
      <c r="Y177" s="95"/>
      <c r="Z177" s="95"/>
      <c r="AA177" s="95"/>
      <c r="AB177" s="95"/>
      <c r="AC177" s="95"/>
      <c r="AD177" s="95"/>
      <c r="AE177" s="95"/>
      <c r="AF177" s="95"/>
      <c r="AG177" s="95"/>
    </row>
    <row r="178" spans="2:33" s="96" customFormat="1" x14ac:dyDescent="0.2">
      <c r="B178" s="95"/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95"/>
      <c r="S178" s="95"/>
      <c r="T178" s="95"/>
      <c r="U178" s="95"/>
      <c r="V178" s="95"/>
      <c r="W178" s="95"/>
      <c r="X178" s="95"/>
      <c r="Y178" s="95"/>
      <c r="Z178" s="95"/>
      <c r="AA178" s="95"/>
      <c r="AB178" s="95"/>
      <c r="AC178" s="95"/>
      <c r="AD178" s="95"/>
      <c r="AE178" s="95"/>
      <c r="AF178" s="95"/>
      <c r="AG178" s="95"/>
    </row>
    <row r="179" spans="2:33" s="96" customFormat="1" x14ac:dyDescent="0.2">
      <c r="B179" s="95"/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95"/>
      <c r="S179" s="95"/>
      <c r="T179" s="95"/>
      <c r="U179" s="95"/>
      <c r="V179" s="95"/>
      <c r="W179" s="95"/>
      <c r="X179" s="95"/>
      <c r="Y179" s="95"/>
      <c r="Z179" s="95"/>
      <c r="AA179" s="95"/>
      <c r="AB179" s="95"/>
      <c r="AC179" s="95"/>
      <c r="AD179" s="95"/>
      <c r="AE179" s="95"/>
      <c r="AF179" s="95"/>
      <c r="AG179" s="95"/>
    </row>
    <row r="180" spans="2:33" s="96" customFormat="1" x14ac:dyDescent="0.2">
      <c r="B180" s="95"/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95"/>
      <c r="S180" s="95"/>
      <c r="T180" s="95"/>
      <c r="U180" s="95"/>
      <c r="V180" s="95"/>
      <c r="W180" s="95"/>
      <c r="X180" s="95"/>
      <c r="Y180" s="95"/>
      <c r="Z180" s="95"/>
      <c r="AA180" s="95"/>
      <c r="AB180" s="95"/>
      <c r="AC180" s="95"/>
      <c r="AD180" s="95"/>
      <c r="AE180" s="95"/>
      <c r="AF180" s="95"/>
      <c r="AG180" s="95"/>
    </row>
    <row r="181" spans="2:33" s="96" customFormat="1" x14ac:dyDescent="0.2">
      <c r="B181" s="95"/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95"/>
      <c r="S181" s="95"/>
      <c r="T181" s="95"/>
      <c r="U181" s="95"/>
      <c r="V181" s="95"/>
      <c r="W181" s="95"/>
      <c r="X181" s="95"/>
      <c r="Y181" s="95"/>
      <c r="Z181" s="95"/>
      <c r="AA181" s="95"/>
      <c r="AB181" s="95"/>
      <c r="AC181" s="95"/>
      <c r="AD181" s="95"/>
      <c r="AE181" s="95"/>
      <c r="AF181" s="95"/>
      <c r="AG181" s="95"/>
    </row>
    <row r="182" spans="2:33" s="96" customFormat="1" x14ac:dyDescent="0.2">
      <c r="B182" s="95"/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95"/>
      <c r="S182" s="95"/>
      <c r="T182" s="95"/>
      <c r="U182" s="95"/>
      <c r="V182" s="95"/>
      <c r="W182" s="95"/>
      <c r="X182" s="95"/>
      <c r="Y182" s="95"/>
      <c r="Z182" s="95"/>
      <c r="AA182" s="95"/>
      <c r="AB182" s="95"/>
      <c r="AC182" s="95"/>
      <c r="AD182" s="95"/>
      <c r="AE182" s="95"/>
      <c r="AF182" s="95"/>
      <c r="AG182" s="95"/>
    </row>
    <row r="183" spans="2:33" s="96" customFormat="1" x14ac:dyDescent="0.2">
      <c r="B183" s="95"/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95"/>
      <c r="S183" s="95"/>
      <c r="T183" s="95"/>
      <c r="U183" s="95"/>
      <c r="V183" s="95"/>
      <c r="W183" s="95"/>
      <c r="X183" s="95"/>
      <c r="Y183" s="95"/>
      <c r="Z183" s="95"/>
      <c r="AA183" s="95"/>
      <c r="AB183" s="95"/>
      <c r="AC183" s="95"/>
      <c r="AD183" s="95"/>
      <c r="AE183" s="95"/>
      <c r="AF183" s="95"/>
      <c r="AG183" s="95"/>
    </row>
    <row r="184" spans="2:33" s="96" customFormat="1" x14ac:dyDescent="0.2">
      <c r="B184" s="95"/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95"/>
      <c r="S184" s="95"/>
      <c r="T184" s="95"/>
      <c r="U184" s="95"/>
      <c r="V184" s="95"/>
      <c r="W184" s="95"/>
      <c r="X184" s="95"/>
      <c r="Y184" s="95"/>
      <c r="Z184" s="95"/>
      <c r="AA184" s="95"/>
      <c r="AB184" s="95"/>
      <c r="AC184" s="95"/>
      <c r="AD184" s="95"/>
      <c r="AE184" s="95"/>
      <c r="AF184" s="95"/>
      <c r="AG184" s="95"/>
    </row>
    <row r="185" spans="2:33" s="96" customFormat="1" x14ac:dyDescent="0.2">
      <c r="B185" s="95"/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95"/>
      <c r="S185" s="95"/>
      <c r="T185" s="95"/>
      <c r="U185" s="95"/>
      <c r="V185" s="95"/>
      <c r="W185" s="95"/>
      <c r="X185" s="95"/>
      <c r="Y185" s="95"/>
      <c r="Z185" s="95"/>
      <c r="AA185" s="95"/>
      <c r="AB185" s="95"/>
      <c r="AC185" s="95"/>
      <c r="AD185" s="95"/>
      <c r="AE185" s="95"/>
      <c r="AF185" s="95"/>
      <c r="AG185" s="95"/>
    </row>
    <row r="186" spans="2:33" s="96" customFormat="1" x14ac:dyDescent="0.2"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95"/>
      <c r="S186" s="95"/>
      <c r="T186" s="95"/>
      <c r="U186" s="95"/>
      <c r="V186" s="95"/>
      <c r="W186" s="95"/>
      <c r="X186" s="95"/>
      <c r="Y186" s="95"/>
      <c r="Z186" s="95"/>
      <c r="AA186" s="95"/>
      <c r="AB186" s="95"/>
      <c r="AC186" s="95"/>
      <c r="AD186" s="95"/>
      <c r="AE186" s="95"/>
      <c r="AF186" s="95"/>
      <c r="AG186" s="95"/>
    </row>
    <row r="187" spans="2:33" s="96" customFormat="1" x14ac:dyDescent="0.2">
      <c r="B187" s="95"/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95"/>
      <c r="S187" s="95"/>
      <c r="T187" s="95"/>
      <c r="U187" s="95"/>
      <c r="V187" s="95"/>
      <c r="W187" s="95"/>
      <c r="X187" s="95"/>
      <c r="Y187" s="95"/>
      <c r="Z187" s="95"/>
      <c r="AA187" s="95"/>
      <c r="AB187" s="95"/>
      <c r="AC187" s="95"/>
      <c r="AD187" s="95"/>
      <c r="AE187" s="95"/>
      <c r="AF187" s="95"/>
      <c r="AG187" s="95"/>
    </row>
    <row r="188" spans="2:33" s="96" customFormat="1" x14ac:dyDescent="0.2">
      <c r="B188" s="95"/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95"/>
      <c r="S188" s="95"/>
      <c r="T188" s="95"/>
      <c r="U188" s="95"/>
      <c r="V188" s="95"/>
      <c r="W188" s="95"/>
      <c r="X188" s="95"/>
      <c r="Y188" s="95"/>
      <c r="Z188" s="95"/>
      <c r="AA188" s="95"/>
      <c r="AB188" s="95"/>
      <c r="AC188" s="95"/>
      <c r="AD188" s="95"/>
      <c r="AE188" s="95"/>
      <c r="AF188" s="95"/>
      <c r="AG188" s="95"/>
    </row>
    <row r="189" spans="2:33" s="96" customFormat="1" x14ac:dyDescent="0.2"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95"/>
      <c r="S189" s="95"/>
      <c r="T189" s="95"/>
      <c r="U189" s="95"/>
      <c r="V189" s="95"/>
      <c r="W189" s="95"/>
      <c r="X189" s="95"/>
      <c r="Y189" s="95"/>
      <c r="Z189" s="95"/>
      <c r="AA189" s="95"/>
      <c r="AB189" s="95"/>
      <c r="AC189" s="95"/>
      <c r="AD189" s="95"/>
      <c r="AE189" s="95"/>
      <c r="AF189" s="95"/>
      <c r="AG189" s="95"/>
    </row>
    <row r="190" spans="2:33" s="96" customFormat="1" x14ac:dyDescent="0.2">
      <c r="B190" s="95"/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95"/>
      <c r="S190" s="95"/>
      <c r="T190" s="95"/>
      <c r="U190" s="95"/>
      <c r="V190" s="95"/>
      <c r="W190" s="95"/>
      <c r="X190" s="95"/>
      <c r="Y190" s="95"/>
      <c r="Z190" s="95"/>
      <c r="AA190" s="95"/>
      <c r="AB190" s="95"/>
      <c r="AC190" s="95"/>
      <c r="AD190" s="95"/>
      <c r="AE190" s="95"/>
      <c r="AF190" s="95"/>
      <c r="AG190" s="95"/>
    </row>
    <row r="191" spans="2:33" s="96" customFormat="1" x14ac:dyDescent="0.2">
      <c r="B191" s="95"/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95"/>
      <c r="S191" s="95"/>
      <c r="T191" s="95"/>
      <c r="U191" s="95"/>
      <c r="V191" s="95"/>
      <c r="W191" s="95"/>
      <c r="X191" s="95"/>
      <c r="Y191" s="95"/>
      <c r="Z191" s="95"/>
      <c r="AA191" s="95"/>
      <c r="AB191" s="95"/>
      <c r="AC191" s="95"/>
      <c r="AD191" s="95"/>
      <c r="AE191" s="95"/>
      <c r="AF191" s="95"/>
      <c r="AG191" s="95"/>
    </row>
    <row r="192" spans="2:33" s="96" customFormat="1" x14ac:dyDescent="0.2">
      <c r="B192" s="95"/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95"/>
      <c r="S192" s="95"/>
      <c r="T192" s="95"/>
      <c r="U192" s="95"/>
      <c r="V192" s="95"/>
      <c r="W192" s="95"/>
      <c r="X192" s="95"/>
      <c r="Y192" s="95"/>
      <c r="Z192" s="95"/>
      <c r="AA192" s="95"/>
      <c r="AB192" s="95"/>
      <c r="AC192" s="95"/>
      <c r="AD192" s="95"/>
      <c r="AE192" s="95"/>
      <c r="AF192" s="95"/>
      <c r="AG192" s="95"/>
    </row>
    <row r="193" spans="2:33" s="96" customFormat="1" x14ac:dyDescent="0.2">
      <c r="B193" s="95"/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95"/>
      <c r="S193" s="95"/>
      <c r="T193" s="95"/>
      <c r="U193" s="95"/>
      <c r="V193" s="95"/>
      <c r="W193" s="95"/>
      <c r="X193" s="95"/>
      <c r="Y193" s="95"/>
      <c r="Z193" s="95"/>
      <c r="AA193" s="95"/>
      <c r="AB193" s="95"/>
      <c r="AC193" s="95"/>
      <c r="AD193" s="95"/>
      <c r="AE193" s="95"/>
      <c r="AF193" s="95"/>
      <c r="AG193" s="95"/>
    </row>
    <row r="194" spans="2:33" s="96" customFormat="1" x14ac:dyDescent="0.2">
      <c r="B194" s="95"/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95"/>
      <c r="S194" s="95"/>
      <c r="T194" s="95"/>
      <c r="U194" s="95"/>
      <c r="V194" s="95"/>
      <c r="W194" s="95"/>
      <c r="X194" s="95"/>
      <c r="Y194" s="95"/>
      <c r="Z194" s="95"/>
      <c r="AA194" s="95"/>
      <c r="AB194" s="95"/>
      <c r="AC194" s="95"/>
      <c r="AD194" s="95"/>
      <c r="AE194" s="95"/>
      <c r="AF194" s="95"/>
      <c r="AG194" s="95"/>
    </row>
    <row r="195" spans="2:33" s="96" customFormat="1" x14ac:dyDescent="0.2">
      <c r="B195" s="95"/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95"/>
      <c r="S195" s="95"/>
      <c r="T195" s="95"/>
      <c r="U195" s="95"/>
      <c r="V195" s="95"/>
      <c r="W195" s="95"/>
      <c r="X195" s="95"/>
      <c r="Y195" s="95"/>
      <c r="Z195" s="95"/>
      <c r="AA195" s="95"/>
      <c r="AB195" s="95"/>
      <c r="AC195" s="95"/>
      <c r="AD195" s="95"/>
      <c r="AE195" s="95"/>
      <c r="AF195" s="95"/>
      <c r="AG195" s="95"/>
    </row>
    <row r="196" spans="2:33" s="96" customFormat="1" x14ac:dyDescent="0.2">
      <c r="B196" s="95"/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95"/>
      <c r="S196" s="95"/>
      <c r="T196" s="95"/>
      <c r="U196" s="95"/>
      <c r="V196" s="95"/>
      <c r="W196" s="95"/>
      <c r="X196" s="95"/>
      <c r="Y196" s="95"/>
      <c r="Z196" s="95"/>
      <c r="AA196" s="95"/>
      <c r="AB196" s="95"/>
      <c r="AC196" s="95"/>
      <c r="AD196" s="95"/>
      <c r="AE196" s="95"/>
      <c r="AF196" s="95"/>
      <c r="AG196" s="95"/>
    </row>
    <row r="197" spans="2:33" s="96" customFormat="1" x14ac:dyDescent="0.2">
      <c r="B197" s="95"/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95"/>
      <c r="S197" s="95"/>
      <c r="T197" s="95"/>
      <c r="U197" s="95"/>
      <c r="V197" s="95"/>
      <c r="W197" s="95"/>
      <c r="X197" s="95"/>
      <c r="Y197" s="95"/>
      <c r="Z197" s="95"/>
      <c r="AA197" s="95"/>
      <c r="AB197" s="95"/>
      <c r="AC197" s="95"/>
      <c r="AD197" s="95"/>
      <c r="AE197" s="95"/>
      <c r="AF197" s="95"/>
      <c r="AG197" s="95"/>
    </row>
    <row r="198" spans="2:33" s="96" customFormat="1" x14ac:dyDescent="0.2">
      <c r="B198" s="95"/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95"/>
      <c r="S198" s="95"/>
      <c r="T198" s="95"/>
      <c r="U198" s="95"/>
      <c r="V198" s="95"/>
      <c r="W198" s="95"/>
      <c r="X198" s="95"/>
      <c r="Y198" s="95"/>
      <c r="Z198" s="95"/>
      <c r="AA198" s="95"/>
      <c r="AB198" s="95"/>
      <c r="AC198" s="95"/>
      <c r="AD198" s="95"/>
      <c r="AE198" s="95"/>
      <c r="AF198" s="95"/>
      <c r="AG198" s="95"/>
    </row>
    <row r="199" spans="2:33" s="96" customFormat="1" x14ac:dyDescent="0.2">
      <c r="B199" s="95"/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95"/>
      <c r="S199" s="95"/>
      <c r="T199" s="95"/>
      <c r="U199" s="95"/>
      <c r="V199" s="95"/>
      <c r="W199" s="95"/>
      <c r="X199" s="95"/>
      <c r="Y199" s="95"/>
      <c r="Z199" s="95"/>
      <c r="AA199" s="95"/>
      <c r="AB199" s="95"/>
      <c r="AC199" s="95"/>
      <c r="AD199" s="95"/>
      <c r="AE199" s="95"/>
      <c r="AF199" s="95"/>
      <c r="AG199" s="95"/>
    </row>
    <row r="200" spans="2:33" s="96" customFormat="1" x14ac:dyDescent="0.2">
      <c r="B200" s="95"/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95"/>
      <c r="S200" s="95"/>
      <c r="T200" s="95"/>
      <c r="U200" s="95"/>
      <c r="V200" s="95"/>
      <c r="W200" s="95"/>
      <c r="X200" s="95"/>
      <c r="Y200" s="95"/>
      <c r="Z200" s="95"/>
      <c r="AA200" s="95"/>
      <c r="AB200" s="95"/>
      <c r="AC200" s="95"/>
      <c r="AD200" s="95"/>
      <c r="AE200" s="95"/>
      <c r="AF200" s="95"/>
      <c r="AG200" s="95"/>
    </row>
    <row r="201" spans="2:33" s="96" customFormat="1" x14ac:dyDescent="0.2">
      <c r="B201" s="95"/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95"/>
      <c r="S201" s="95"/>
      <c r="T201" s="95"/>
      <c r="U201" s="95"/>
      <c r="V201" s="95"/>
      <c r="W201" s="95"/>
      <c r="X201" s="95"/>
      <c r="Y201" s="95"/>
      <c r="Z201" s="95"/>
      <c r="AA201" s="95"/>
      <c r="AB201" s="95"/>
      <c r="AC201" s="95"/>
      <c r="AD201" s="95"/>
      <c r="AE201" s="95"/>
      <c r="AF201" s="95"/>
      <c r="AG201" s="95"/>
    </row>
    <row r="202" spans="2:33" s="96" customFormat="1" x14ac:dyDescent="0.2">
      <c r="B202" s="95"/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95"/>
      <c r="S202" s="95"/>
      <c r="T202" s="95"/>
      <c r="U202" s="95"/>
      <c r="V202" s="95"/>
      <c r="W202" s="95"/>
      <c r="X202" s="95"/>
      <c r="Y202" s="95"/>
      <c r="Z202" s="95"/>
      <c r="AA202" s="95"/>
      <c r="AB202" s="95"/>
      <c r="AC202" s="95"/>
      <c r="AD202" s="95"/>
      <c r="AE202" s="95"/>
      <c r="AF202" s="95"/>
      <c r="AG202" s="95"/>
    </row>
    <row r="203" spans="2:33" s="96" customFormat="1" x14ac:dyDescent="0.2">
      <c r="B203" s="95"/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95"/>
      <c r="S203" s="95"/>
      <c r="T203" s="95"/>
      <c r="U203" s="95"/>
      <c r="V203" s="95"/>
      <c r="W203" s="95"/>
      <c r="X203" s="95"/>
      <c r="Y203" s="95"/>
      <c r="Z203" s="95"/>
      <c r="AA203" s="95"/>
      <c r="AB203" s="95"/>
      <c r="AC203" s="95"/>
      <c r="AD203" s="95"/>
      <c r="AE203" s="95"/>
      <c r="AF203" s="95"/>
      <c r="AG203" s="95"/>
    </row>
    <row r="204" spans="2:33" s="96" customFormat="1" x14ac:dyDescent="0.2">
      <c r="B204" s="95"/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95"/>
      <c r="S204" s="95"/>
      <c r="T204" s="95"/>
      <c r="U204" s="95"/>
      <c r="V204" s="95"/>
      <c r="W204" s="95"/>
      <c r="X204" s="95"/>
      <c r="Y204" s="95"/>
      <c r="Z204" s="95"/>
      <c r="AA204" s="95"/>
      <c r="AB204" s="95"/>
      <c r="AC204" s="95"/>
      <c r="AD204" s="95"/>
      <c r="AE204" s="95"/>
      <c r="AF204" s="95"/>
      <c r="AG204" s="95"/>
    </row>
    <row r="205" spans="2:33" s="96" customFormat="1" x14ac:dyDescent="0.2">
      <c r="B205" s="95"/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95"/>
      <c r="S205" s="95"/>
      <c r="T205" s="95"/>
      <c r="U205" s="95"/>
      <c r="V205" s="95"/>
      <c r="W205" s="95"/>
      <c r="X205" s="95"/>
      <c r="Y205" s="95"/>
      <c r="Z205" s="95"/>
      <c r="AA205" s="95"/>
      <c r="AB205" s="95"/>
      <c r="AC205" s="95"/>
      <c r="AD205" s="95"/>
      <c r="AE205" s="95"/>
      <c r="AF205" s="95"/>
      <c r="AG205" s="95"/>
    </row>
    <row r="206" spans="2:33" s="96" customFormat="1" x14ac:dyDescent="0.2">
      <c r="B206" s="95"/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95"/>
      <c r="S206" s="95"/>
      <c r="T206" s="95"/>
      <c r="U206" s="95"/>
      <c r="V206" s="95"/>
      <c r="W206" s="95"/>
      <c r="X206" s="95"/>
      <c r="Y206" s="95"/>
      <c r="Z206" s="95"/>
      <c r="AA206" s="95"/>
      <c r="AB206" s="95"/>
      <c r="AC206" s="95"/>
      <c r="AD206" s="95"/>
      <c r="AE206" s="95"/>
      <c r="AF206" s="95"/>
      <c r="AG206" s="95"/>
    </row>
    <row r="207" spans="2:33" s="96" customFormat="1" x14ac:dyDescent="0.2">
      <c r="B207" s="95"/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95"/>
      <c r="S207" s="95"/>
      <c r="T207" s="95"/>
      <c r="U207" s="95"/>
      <c r="V207" s="95"/>
      <c r="W207" s="95"/>
      <c r="X207" s="95"/>
      <c r="Y207" s="95"/>
      <c r="Z207" s="95"/>
      <c r="AA207" s="95"/>
      <c r="AB207" s="95"/>
      <c r="AC207" s="95"/>
      <c r="AD207" s="95"/>
      <c r="AE207" s="95"/>
      <c r="AF207" s="95"/>
      <c r="AG207" s="95"/>
    </row>
  </sheetData>
  <protectedRanges>
    <protectedRange algorithmName="SHA-512" hashValue="TrYlSfFF+kwfn0JjoN5Q3sj/AtgGzPDEKV84OypBm9eNjcgJRXpGbbhmRET2uUbswJxUGjqCbot/KYJZJ5RxXA==" saltValue="kQ1auT6ioCI9LQ4csDBm/Q==" spinCount="100000" sqref="A3:XFD63" name="範囲1"/>
  </protectedRanges>
  <mergeCells count="1">
    <mergeCell ref="C5:W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26</vt:i4>
      </vt:variant>
    </vt:vector>
  </HeadingPairs>
  <TitlesOfParts>
    <vt:vector size="30" baseType="lpstr">
      <vt:lpstr>男　子</vt:lpstr>
      <vt:lpstr>女　子</vt:lpstr>
      <vt:lpstr>総括表</vt:lpstr>
      <vt:lpstr>集計用</vt:lpstr>
      <vt:lpstr>'女　子'!Print_Area</vt:lpstr>
      <vt:lpstr>総括表!Print_Area</vt:lpstr>
      <vt:lpstr>'男　子'!Print_Area</vt:lpstr>
      <vt:lpstr>シングルス</vt:lpstr>
      <vt:lpstr>ダブルス</vt:lpstr>
      <vt:lpstr>小１以下D</vt:lpstr>
      <vt:lpstr>小１以下Ｓ</vt:lpstr>
      <vt:lpstr>小２Ｓ</vt:lpstr>
      <vt:lpstr>小２以下D</vt:lpstr>
      <vt:lpstr>小３Ｓ</vt:lpstr>
      <vt:lpstr>小３以下Ｄ</vt:lpstr>
      <vt:lpstr>小３以下Ｓ</vt:lpstr>
      <vt:lpstr>小４S</vt:lpstr>
      <vt:lpstr>小４以下Ｄ</vt:lpstr>
      <vt:lpstr>小４以下S</vt:lpstr>
      <vt:lpstr>小５Ｓ</vt:lpstr>
      <vt:lpstr>小５以下Ｄ</vt:lpstr>
      <vt:lpstr>小５以下Ｓ</vt:lpstr>
      <vt:lpstr>小６S</vt:lpstr>
      <vt:lpstr>小６以下Ｄ</vt:lpstr>
      <vt:lpstr>小６以下S</vt:lpstr>
      <vt:lpstr>中１Ｓ</vt:lpstr>
      <vt:lpstr>中２Ｓ</vt:lpstr>
      <vt:lpstr>中２以下Ｓ</vt:lpstr>
      <vt:lpstr>中３Ｓ</vt:lpstr>
      <vt:lpstr>中３以下Ｓ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ume</dc:creator>
  <cp:lastModifiedBy>秀保 牧元</cp:lastModifiedBy>
  <cp:lastPrinted>2020-10-08T16:03:32Z</cp:lastPrinted>
  <dcterms:created xsi:type="dcterms:W3CDTF">2019-11-05T22:58:46Z</dcterms:created>
  <dcterms:modified xsi:type="dcterms:W3CDTF">2025-10-03T05:44:15Z</dcterms:modified>
</cp:coreProperties>
</file>